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https://servicesit2-my.sharepoint.com/personal/dco_services-it_fr/Documents/Documents/z_Perso/HF/"/>
    </mc:Choice>
  </mc:AlternateContent>
  <xr:revisionPtr revIDLastSave="72" documentId="8_{E0289387-FCAD-8845-9560-6B5C42DB39FE}" xr6:coauthVersionLast="47" xr6:coauthVersionMax="47" xr10:uidLastSave="{50B9C0F3-A27F-C64F-94AD-84C4411E0F84}"/>
  <bookViews>
    <workbookView xWindow="0" yWindow="760" windowWidth="29400" windowHeight="17360" xr2:uid="{5793836A-B3B5-4578-A742-92313F358F4E}"/>
  </bookViews>
  <sheets>
    <sheet name="Groupe" sheetId="3" r:id="rId1"/>
    <sheet name="Stats" sheetId="4" r:id="rId2"/>
  </sheets>
  <definedNames>
    <definedName name="_xlnm._FilterDatabase" localSheetId="0" hidden="1">Groupe!$A$1:$L$1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D14" i="4"/>
  <c r="D10" i="4"/>
  <c r="C10" i="4"/>
  <c r="C15" i="4"/>
  <c r="C13" i="4"/>
  <c r="C12" i="4"/>
  <c r="C11" i="4"/>
  <c r="E39" i="4"/>
  <c r="E38" i="4"/>
  <c r="E37" i="4"/>
  <c r="E36" i="4"/>
  <c r="E35" i="4"/>
  <c r="C39" i="4"/>
  <c r="C38" i="4"/>
  <c r="C37" i="4"/>
  <c r="C36" i="4"/>
  <c r="C35" i="4"/>
  <c r="E32" i="4"/>
  <c r="E31" i="4"/>
  <c r="E30" i="4"/>
  <c r="E29" i="4"/>
  <c r="E28" i="4"/>
  <c r="C32" i="4"/>
  <c r="C31" i="4"/>
  <c r="C30" i="4"/>
  <c r="C29" i="4"/>
  <c r="C28" i="4"/>
  <c r="F25" i="4"/>
  <c r="F24" i="4"/>
  <c r="F23" i="4"/>
  <c r="F22" i="4"/>
  <c r="F21" i="4"/>
  <c r="E24" i="4"/>
  <c r="E25" i="4"/>
  <c r="E23" i="4"/>
  <c r="E22" i="4"/>
  <c r="E21" i="4"/>
  <c r="D25" i="4"/>
  <c r="D24" i="4"/>
  <c r="D23" i="4"/>
  <c r="D22" i="4"/>
  <c r="D21" i="4"/>
  <c r="C25" i="4"/>
  <c r="C24" i="4"/>
  <c r="C22" i="4"/>
  <c r="C23" i="4"/>
  <c r="C21" i="4"/>
  <c r="F55" i="4"/>
  <c r="F54" i="4"/>
  <c r="F56" i="4"/>
  <c r="F57" i="4"/>
  <c r="F58" i="4"/>
  <c r="F59" i="4"/>
  <c r="E55" i="4"/>
  <c r="E56" i="4"/>
  <c r="E57" i="4"/>
  <c r="E58" i="4"/>
  <c r="E59" i="4"/>
  <c r="E54" i="4"/>
  <c r="D55" i="4"/>
  <c r="D56" i="4"/>
  <c r="D57" i="4"/>
  <c r="D58" i="4"/>
  <c r="D59" i="4"/>
  <c r="D54" i="4"/>
  <c r="C55" i="4"/>
  <c r="C54" i="4"/>
  <c r="C56" i="4"/>
  <c r="C57" i="4"/>
  <c r="C58" i="4"/>
  <c r="C59" i="4"/>
  <c r="C47" i="4"/>
  <c r="F52" i="4"/>
  <c r="E52" i="4"/>
  <c r="D52" i="4"/>
  <c r="C52" i="4"/>
  <c r="F51" i="4"/>
  <c r="E51" i="4"/>
  <c r="D51" i="4"/>
  <c r="C51" i="4"/>
  <c r="F50" i="4"/>
  <c r="E50" i="4"/>
  <c r="D50" i="4"/>
  <c r="C50" i="4"/>
  <c r="F49" i="4"/>
  <c r="E49" i="4"/>
  <c r="D49" i="4"/>
  <c r="C49" i="4"/>
  <c r="F48" i="4"/>
  <c r="E48" i="4"/>
  <c r="D48" i="4"/>
  <c r="C48" i="4"/>
  <c r="F47" i="4"/>
  <c r="E47" i="4"/>
  <c r="D47" i="4"/>
  <c r="F39" i="4"/>
  <c r="F38" i="4"/>
  <c r="F37" i="4"/>
  <c r="F36" i="4"/>
  <c r="F35" i="4"/>
  <c r="D39" i="4"/>
  <c r="D38" i="4"/>
  <c r="D37" i="4"/>
  <c r="D36" i="4"/>
  <c r="D35" i="4"/>
  <c r="F32" i="4"/>
  <c r="F31" i="4"/>
  <c r="F30" i="4"/>
  <c r="F29" i="4"/>
  <c r="F28" i="4"/>
  <c r="D32" i="4"/>
  <c r="D31" i="4"/>
  <c r="D30" i="4"/>
  <c r="D29" i="4"/>
  <c r="D28" i="4"/>
  <c r="D15" i="4"/>
  <c r="D13" i="4"/>
  <c r="D12" i="4"/>
  <c r="D11" i="4"/>
  <c r="D6" i="4"/>
  <c r="D5" i="4"/>
  <c r="D4" i="4"/>
  <c r="D3" i="4"/>
  <c r="D2" i="4"/>
  <c r="C6" i="4"/>
  <c r="C5" i="4"/>
  <c r="C4" i="4"/>
  <c r="C3" i="4"/>
  <c r="C2" i="4"/>
  <c r="D8" i="4"/>
  <c r="D9" i="4" s="1"/>
  <c r="C8" i="4"/>
  <c r="C9" i="4" s="1"/>
  <c r="B39" i="4"/>
  <c r="B38" i="4"/>
  <c r="B37" i="4"/>
  <c r="B36" i="4"/>
  <c r="B35" i="4"/>
  <c r="B32" i="4"/>
  <c r="B31" i="4"/>
  <c r="B30" i="4"/>
  <c r="B29" i="4"/>
  <c r="B28" i="4"/>
  <c r="B25" i="4"/>
  <c r="B24" i="4"/>
  <c r="B23" i="4"/>
  <c r="B22" i="4"/>
  <c r="B21" i="4"/>
  <c r="F27" i="4"/>
  <c r="E34" i="4"/>
  <c r="I1" i="3"/>
  <c r="H1" i="3"/>
  <c r="E60" i="4" l="1"/>
  <c r="D60" i="4"/>
  <c r="C60" i="4"/>
  <c r="F60" i="4"/>
  <c r="F53" i="4"/>
  <c r="D53" i="4"/>
  <c r="C53" i="4"/>
  <c r="E53" i="4"/>
  <c r="A47" i="4"/>
  <c r="C27" i="4"/>
  <c r="A54" i="4"/>
  <c r="C34" i="4"/>
  <c r="C20" i="4"/>
  <c r="E20" i="4"/>
  <c r="E27" i="4"/>
  <c r="D20" i="4"/>
  <c r="F34" i="4"/>
  <c r="D27" i="4"/>
  <c r="D34" i="4"/>
  <c r="F20" i="4"/>
</calcChain>
</file>

<file path=xl/sharedStrings.xml><?xml version="1.0" encoding="utf-8"?>
<sst xmlns="http://schemas.openxmlformats.org/spreadsheetml/2006/main" count="1427" uniqueCount="787">
  <si>
    <t>GROUPE</t>
  </si>
  <si>
    <t>SCENE</t>
  </si>
  <si>
    <t>DAY</t>
  </si>
  <si>
    <t>PAYS</t>
  </si>
  <si>
    <t>STYLE</t>
  </si>
  <si>
    <t>PARTICIPATIONS</t>
  </si>
  <si>
    <t>FFO</t>
  </si>
  <si>
    <t>Bio</t>
  </si>
  <si>
    <t>ALTAR</t>
  </si>
  <si>
    <t>Dimanche</t>
  </si>
  <si>
    <t>USA</t>
  </si>
  <si>
    <t>Italie</t>
  </si>
  <si>
    <t>Deathcore</t>
  </si>
  <si>
    <t>France</t>
  </si>
  <si>
    <t>Metal Progressif</t>
  </si>
  <si>
    <t>Hardcore</t>
  </si>
  <si>
    <t>Suède</t>
  </si>
  <si>
    <t>Death Metal</t>
  </si>
  <si>
    <t>MAINSTAGE 1</t>
  </si>
  <si>
    <t>Metalcore</t>
  </si>
  <si>
    <t>Nu Metal</t>
  </si>
  <si>
    <t>Rock Alternatif</t>
  </si>
  <si>
    <t>Rock</t>
  </si>
  <si>
    <t>Punk Hardcore</t>
  </si>
  <si>
    <t>MAINSTAGE 2</t>
  </si>
  <si>
    <t>Post Hardcore</t>
  </si>
  <si>
    <t>Norvège</t>
  </si>
  <si>
    <t>TEMPLE</t>
  </si>
  <si>
    <t>Allemagne</t>
  </si>
  <si>
    <t>Metal Indus</t>
  </si>
  <si>
    <t>VALLEY</t>
  </si>
  <si>
    <t>Rock / Grunge</t>
  </si>
  <si>
    <t>Sludge</t>
  </si>
  <si>
    <t>WARZONE</t>
  </si>
  <si>
    <t>Jeudi</t>
  </si>
  <si>
    <t>Ukraine</t>
  </si>
  <si>
    <t>Metal Alternatif</t>
  </si>
  <si>
    <t>Australie</t>
  </si>
  <si>
    <t>Finlande</t>
  </si>
  <si>
    <t>Danemark</t>
  </si>
  <si>
    <t>ULTRA VOMIT</t>
  </si>
  <si>
    <t>Metal Parodique</t>
  </si>
  <si>
    <t>Les Fatals Picards, Gronibard, Les Blagues de Toto…</t>
  </si>
  <si>
    <t>Suisse</t>
  </si>
  <si>
    <t>Stoner</t>
  </si>
  <si>
    <t>Punk Rock</t>
  </si>
  <si>
    <t>Samedi</t>
  </si>
  <si>
    <t>Death Metal Progressif</t>
  </si>
  <si>
    <t>Heavy Metal</t>
  </si>
  <si>
    <t>Black Metal</t>
  </si>
  <si>
    <t>Black Metal Atmosphérique</t>
  </si>
  <si>
    <t>Canada</t>
  </si>
  <si>
    <t>STONED JESUS</t>
  </si>
  <si>
    <t>Somali Yacht Club, 1000Mods, Samsara Blues Experiment, King Buffalo</t>
  </si>
  <si>
    <t>Belgique</t>
  </si>
  <si>
    <t>Crossover Thrash</t>
  </si>
  <si>
    <t>Hardcore / Powerviolence</t>
  </si>
  <si>
    <t>Vendredi</t>
  </si>
  <si>
    <t>Thrash Metal</t>
  </si>
  <si>
    <t>Brésil</t>
  </si>
  <si>
    <t>Thrash / Death</t>
  </si>
  <si>
    <t>Metal Alternatif / Nu Metal</t>
  </si>
  <si>
    <t>Pays-Bas</t>
  </si>
  <si>
    <t>Folk Metal</t>
  </si>
  <si>
    <t>Autriche</t>
  </si>
  <si>
    <t>Black Atmo / Pagan</t>
  </si>
  <si>
    <t>Fluisteraars, Houle, Ellende, Groza</t>
  </si>
  <si>
    <t>Neo Folk</t>
  </si>
  <si>
    <t>Power Metal</t>
  </si>
  <si>
    <t>Punk</t>
  </si>
  <si>
    <t>A éviter. Go boire une bière !</t>
  </si>
  <si>
    <t>Mouais. A la rigueur de loin avec un pichet.</t>
  </si>
  <si>
    <t>Tentant ! Une bière pour la soif et on se place.</t>
  </si>
  <si>
    <t>A voir et pas trop loin si possible.</t>
  </si>
  <si>
    <t>Limite on se tape le concert d'avant pour être placé</t>
  </si>
  <si>
    <t>Nb groupes écoutés</t>
  </si>
  <si>
    <t>Taux d'écoute</t>
  </si>
  <si>
    <t>Altar</t>
  </si>
  <si>
    <t>Temple</t>
  </si>
  <si>
    <t>Valley</t>
  </si>
  <si>
    <t>Warzone</t>
  </si>
  <si>
    <t>C'EST LEQUEL JOUR ET LAQUELLE SCÈNE OU QUE JE VAIS ÊTRE LE MIEUX ?</t>
  </si>
  <si>
    <t>TOTAL</t>
  </si>
  <si>
    <t>SAMEDI</t>
  </si>
  <si>
    <t>Blackened Death</t>
  </si>
  <si>
    <t>A PERFECT CIRCLE</t>
  </si>
  <si>
    <t xml:space="preserve">Metal Alternatif </t>
  </si>
  <si>
    <t>VENDREDI</t>
  </si>
  <si>
    <t>ACCEPT</t>
  </si>
  <si>
    <t>DIMANCHE</t>
  </si>
  <si>
    <t>ACID BATH</t>
  </si>
  <si>
    <t>AGNOSTIC FRONT</t>
  </si>
  <si>
    <t>NYHC</t>
  </si>
  <si>
    <t>JEUDI</t>
  </si>
  <si>
    <t>ALESTORM</t>
  </si>
  <si>
    <t>Royaume – Uni</t>
  </si>
  <si>
    <t>Pirate Metal</t>
  </si>
  <si>
    <t>ALICE COOPER</t>
  </si>
  <si>
    <t>Shock Rock / Hard Rock</t>
  </si>
  <si>
    <t>ALL TIME LOW</t>
  </si>
  <si>
    <t>Pop Punk</t>
  </si>
  <si>
    <t>ALTA ROSSA</t>
  </si>
  <si>
    <t>Post Metal</t>
  </si>
  <si>
    <t>AMENRA</t>
  </si>
  <si>
    <t>ANTHRAX</t>
  </si>
  <si>
    <t>ARCHITECTS</t>
  </si>
  <si>
    <t>AURA NOIR</t>
  </si>
  <si>
    <t>Black Thrash</t>
  </si>
  <si>
    <t>AUSTERE</t>
  </si>
  <si>
    <t>Black Metal Dépressif</t>
  </si>
  <si>
    <t>BAD OMENS</t>
  </si>
  <si>
    <t>BEHEMOTH</t>
  </si>
  <si>
    <t>Pologne</t>
  </si>
  <si>
    <t>BLACK TUSK</t>
  </si>
  <si>
    <t>BLACK VEIL BRIDES</t>
  </si>
  <si>
    <t>Metalcore / Post Hardcore</t>
  </si>
  <si>
    <t>BLACKRAIN</t>
  </si>
  <si>
    <t>Glam Metal</t>
  </si>
  <si>
    <t>BLOOD INCANTATION</t>
  </si>
  <si>
    <t>BLOOD RED THRONE</t>
  </si>
  <si>
    <t>BLOODSTAIN</t>
  </si>
  <si>
    <t>BLOODYWOOD</t>
  </si>
  <si>
    <t>Inde</t>
  </si>
  <si>
    <t>Nu Folk Metal</t>
  </si>
  <si>
    <t>BORKNAGAR</t>
  </si>
  <si>
    <t>Viking Epic Black Metal</t>
  </si>
  <si>
    <t>BREAKING BENJAMIN</t>
  </si>
  <si>
    <t>Metalcore / Alt metal</t>
  </si>
  <si>
    <t>BRING ME THE HORIZON</t>
  </si>
  <si>
    <t>BROTHERS OF METAL</t>
  </si>
  <si>
    <t>BRUIT ≤</t>
  </si>
  <si>
    <t>Post Rock</t>
  </si>
  <si>
    <t>BUZZCOCKS</t>
  </si>
  <si>
    <t>CABAL</t>
  </si>
  <si>
    <t>CANCER BATS</t>
  </si>
  <si>
    <t>CARACH ANGREN</t>
  </si>
  <si>
    <t>Black Metal Symphonique</t>
  </si>
  <si>
    <t>CARCASS</t>
  </si>
  <si>
    <t>CAVALERA « CHAOS A.D. »</t>
  </si>
  <si>
    <t>CEREMONY</t>
  </si>
  <si>
    <t>Powerviolence / Post Punk</t>
  </si>
  <si>
    <t>CIRCLE JERKS</t>
  </si>
  <si>
    <t>Punk Legend</t>
  </si>
  <si>
    <t>COLD.CAPSULE (gagnant TREMPO 360)</t>
  </si>
  <si>
    <t>COMBUST</t>
  </si>
  <si>
    <t>CORROSION OF CONFORMITY</t>
  </si>
  <si>
    <t>CRISIX</t>
  </si>
  <si>
    <t>Espagne</t>
  </si>
  <si>
    <t>CRO-MAGS</t>
  </si>
  <si>
    <t>CRYPTA</t>
  </si>
  <si>
    <t>CULT OF LUNA</t>
  </si>
  <si>
    <t>DECAPITATED</t>
  </si>
  <si>
    <t>DEEP PURPLE</t>
  </si>
  <si>
    <t>Hard Rock / Classic Rock</t>
  </si>
  <si>
    <t>DEFEATED SANITY</t>
  </si>
  <si>
    <t>DEICIDE</t>
  </si>
  <si>
    <t>DEVANGELIC</t>
  </si>
  <si>
    <t>Brutal Death Metal</t>
  </si>
  <si>
    <t>DIE SPITZ</t>
  </si>
  <si>
    <t>Punk Rock</t>
  </si>
  <si>
    <t>DOWN</t>
  </si>
  <si>
    <t>Sludge / Southern Metal</t>
  </si>
  <si>
    <t>DRAGUNOV</t>
  </si>
  <si>
    <t>DRAIN</t>
  </si>
  <si>
    <t>Hardcore Crossover</t>
  </si>
  <si>
    <t>DVRK</t>
  </si>
  <si>
    <t>Deathcore / Nu Metal</t>
  </si>
  <si>
    <t>EINHERJER</t>
  </si>
  <si>
    <t>ELDER</t>
  </si>
  <si>
    <t>Stoner Psychédélique</t>
  </si>
  <si>
    <t>END IT</t>
  </si>
  <si>
    <t>ENHANCER</t>
  </si>
  <si>
    <t>ESCUELA GRIND</t>
  </si>
  <si>
    <t>Grindcore / Powerviolence</t>
  </si>
  <si>
    <t>ESODIC</t>
  </si>
  <si>
    <t>Jordanie / USA</t>
  </si>
  <si>
    <t>EYEHATEGOD</t>
  </si>
  <si>
    <t>FALSE REALITY</t>
  </si>
  <si>
    <t>FANGE</t>
  </si>
  <si>
    <t>Sludge Indus</t>
  </si>
  <si>
    <t>FEUERSCHWANZ</t>
  </si>
  <si>
    <t>FORBIDDEN</t>
  </si>
  <si>
    <t>FULCI</t>
  </si>
  <si>
    <t>GAEREA</t>
  </si>
  <si>
    <t>Portugal</t>
  </si>
  <si>
    <t>Post Black Metal</t>
  </si>
  <si>
    <t>GATECREEPER</t>
  </si>
  <si>
    <t>GEHENNA</t>
  </si>
  <si>
    <t>GNOME</t>
  </si>
  <si>
    <t>GOD IS AN ASTRONAUT</t>
  </si>
  <si>
    <t>Irlande</t>
  </si>
  <si>
    <t>GRIDIRON</t>
  </si>
  <si>
    <t>Hardcore / Death Metal / Hip Hop</t>
  </si>
  <si>
    <t>HATEBREED</t>
  </si>
  <si>
    <t>HELLOWEEN</t>
  </si>
  <si>
    <t>HOUSE OF PROTECTION</t>
  </si>
  <si>
    <t>Electro Rock</t>
  </si>
  <si>
    <t>HULDER</t>
  </si>
  <si>
    <t>Belgique / USA</t>
  </si>
  <si>
    <t>IGORRR</t>
  </si>
  <si>
    <t>Breakcore Baroque</t>
  </si>
  <si>
    <t>IMPUREZA</t>
  </si>
  <si>
    <t>Flamenco Death Metal</t>
  </si>
  <si>
    <t>INSANITY ALERT</t>
  </si>
  <si>
    <t>IRON MAIDEN</t>
  </si>
  <si>
    <t>KADAVAR</t>
  </si>
  <si>
    <t>Retro Rock Psychédélique</t>
  </si>
  <si>
    <t>KAREN DIÓ</t>
  </si>
  <si>
    <t>KILLUS</t>
  </si>
  <si>
    <t>KING 810</t>
  </si>
  <si>
    <t>KUBLAI KHAN TX</t>
  </si>
  <si>
    <t>LA DISPUTE</t>
  </si>
  <si>
    <t>LAGWAGON</t>
  </si>
  <si>
    <t>LIMP BIZKIT</t>
  </si>
  <si>
    <t>LIONHEART</t>
  </si>
  <si>
    <t xml:space="preserve">Hardcore </t>
  </si>
  <si>
    <t>LOATHE</t>
  </si>
  <si>
    <t>Metalcore Progressif</t>
  </si>
  <si>
    <t>LOCOMUERTE</t>
  </si>
  <si>
    <t>MAID OF ACE</t>
  </si>
  <si>
    <t>MALEVOLENCE</t>
  </si>
  <si>
    <t>Hardcore Metal</t>
  </si>
  <si>
    <t>MARDUK</t>
  </si>
  <si>
    <t>MASTODON</t>
  </si>
  <si>
    <t>Sludge Progressif</t>
  </si>
  <si>
    <t>MAYHEM</t>
  </si>
  <si>
    <t>MEGADETH</t>
  </si>
  <si>
    <t>MIKKEY DEE WITH FRIENDS</t>
  </si>
  <si>
    <t>Suède / USA</t>
  </si>
  <si>
    <t>Hard Rock N’Roll / Motörhead covers</t>
  </si>
  <si>
    <t>MOURIR</t>
  </si>
  <si>
    <t>MY DYING BRIDE</t>
  </si>
  <si>
    <t>Doom Metal</t>
  </si>
  <si>
    <t>NAPALM DEATH</t>
  </si>
  <si>
    <t>Grindcore / Death Metal</t>
  </si>
  <si>
    <t>NON EST DEUS</t>
  </si>
  <si>
    <t>NOT SCIENTISTS</t>
  </si>
  <si>
    <t>OBSCURA</t>
  </si>
  <si>
    <t>Death Metal Technique</t>
  </si>
  <si>
    <t>OLD MAN’S CHILD</t>
  </si>
  <si>
    <t>OPETH</t>
  </si>
  <si>
    <t>ORANSSI PAZUZU</t>
  </si>
  <si>
    <t>Black Metal Psychédélique</t>
  </si>
  <si>
    <t>PAPA ROACH</t>
  </si>
  <si>
    <t>PENNYWISE</t>
  </si>
  <si>
    <t>PERCHTA</t>
  </si>
  <si>
    <t>PERIPHERY</t>
  </si>
  <si>
    <t>PIGS PIGS PIGS PIGS PIGS PIGS PIGS</t>
  </si>
  <si>
    <t>POGO CAR CRASH CONTROL</t>
  </si>
  <si>
    <t>Punk / Metal / Hardcore</t>
  </si>
  <si>
    <t>POINT MORT</t>
  </si>
  <si>
    <t>Chaotic Popcore</t>
  </si>
  <si>
    <t>PONTE DEL DIAVOLO</t>
  </si>
  <si>
    <t>Doom / Black Metal</t>
  </si>
  <si>
    <t>POSSESSED</t>
  </si>
  <si>
    <t>PRESIDENT</t>
  </si>
  <si>
    <t>Metalcore / Alt Metal</t>
  </si>
  <si>
    <t>PRIMITIVE MAN</t>
  </si>
  <si>
    <t>Doom Sludgy Noisy</t>
  </si>
  <si>
    <t>PROFANATION</t>
  </si>
  <si>
    <t>Death Metal / Grindcore</t>
  </si>
  <si>
    <t>PSYCHONAUT</t>
  </si>
  <si>
    <t>QUEENSRŸCHE</t>
  </si>
  <si>
    <t>RESOLVE</t>
  </si>
  <si>
    <t>RETURN TO DUST</t>
  </si>
  <si>
    <t>REVNOIR</t>
  </si>
  <si>
    <t>REZN</t>
  </si>
  <si>
    <t>Doom Atmosphérique</t>
  </si>
  <si>
    <t>RISE AGAINST</t>
  </si>
  <si>
    <t>RIVERS OF NIHIL</t>
  </si>
  <si>
    <t>ROTTING CHRIST</t>
  </si>
  <si>
    <t>Grèce</t>
  </si>
  <si>
    <t>Black Metal Mélodique</t>
  </si>
  <si>
    <t>SABATON</t>
  </si>
  <si>
    <t>SATANIC SURFERS</t>
  </si>
  <si>
    <t>Skate Punk Rock</t>
  </si>
  <si>
    <t>SCOUR</t>
  </si>
  <si>
    <t>SEPTICFLESH</t>
  </si>
  <si>
    <t>Death Metal Symphonique</t>
  </si>
  <si>
    <t>SEPULTURA</t>
  </si>
  <si>
    <t>SEVERE TORTURE</t>
  </si>
  <si>
    <t>SHELTER</t>
  </si>
  <si>
    <t>Krishna Core</t>
  </si>
  <si>
    <t>SILHOUETTE</t>
  </si>
  <si>
    <t>SINSAENUM</t>
  </si>
  <si>
    <t>France / USA / Hongrie</t>
  </si>
  <si>
    <t>Blackened Death/Groove Metal</t>
  </si>
  <si>
    <t>SIX FEET UNDER</t>
  </si>
  <si>
    <t>SKÁLD</t>
  </si>
  <si>
    <t>SKAPHOS</t>
  </si>
  <si>
    <t>Black Death</t>
  </si>
  <si>
    <t>SLAY SQUAD</t>
  </si>
  <si>
    <t>Ghetto Metal</t>
  </si>
  <si>
    <t>SLIFT</t>
  </si>
  <si>
    <t>SOCIAL DISTORTION</t>
  </si>
  <si>
    <t>SOILENT GREEN</t>
  </si>
  <si>
    <t>SORTILEGE</t>
  </si>
  <si>
    <t>STATIC-X</t>
  </si>
  <si>
    <t>Stoner / Doom</t>
  </si>
  <si>
    <t>SUBLIME CADAVERIC DECOMPOSITION</t>
  </si>
  <si>
    <t>Grindcore / Brutal Death</t>
  </si>
  <si>
    <t>SYLOSIS</t>
  </si>
  <si>
    <t>Thrash Death Mélodique / Metalcore</t>
  </si>
  <si>
    <t>TEMPT FATE</t>
  </si>
  <si>
    <t>Death / Thrash</t>
  </si>
  <si>
    <t>TESSERACT</t>
  </si>
  <si>
    <t>Djent / Metal Progressif</t>
  </si>
  <si>
    <t>THE ADICTS</t>
  </si>
  <si>
    <t>THE ATARIS</t>
  </si>
  <si>
    <t>THE BONES</t>
  </si>
  <si>
    <t>THE DILLINGER ESCAPE PLAN</t>
  </si>
  <si>
    <t>Mathcore</t>
  </si>
  <si>
    <t>THE DWARVES</t>
  </si>
  <si>
    <t>THE FUNERAL PORTRAIT</t>
  </si>
  <si>
    <t>Emocore</t>
  </si>
  <si>
    <t>THE GATHERING</t>
  </si>
  <si>
    <t>Rock doom progressif-alternatif-gothique</t>
  </si>
  <si>
    <t>THE HALO EFFECT</t>
  </si>
  <si>
    <t>Death Mélodique</t>
  </si>
  <si>
    <t>THE HIVES</t>
  </si>
  <si>
    <t>Garage Punk’N’Roll</t>
  </si>
  <si>
    <t>THE INSPECTOR CLUZO</t>
  </si>
  <si>
    <t>THE OFFSPRING</t>
  </si>
  <si>
    <t>THE PLOT IN YOU</t>
  </si>
  <si>
    <t>THE PRETTY RECKLESS</t>
  </si>
  <si>
    <t>THE YOUNG GODS</t>
  </si>
  <si>
    <t>Rock Electro</t>
  </si>
  <si>
    <t>THORNHILL</t>
  </si>
  <si>
    <t>THREE DAYS GRACE</t>
  </si>
  <si>
    <t>Metal Alternatif / Post Grunge</t>
  </si>
  <si>
    <t>THY LIGHT</t>
  </si>
  <si>
    <t>Brésil / Royaume-Uni</t>
  </si>
  <si>
    <t>TOM MORELLO</t>
  </si>
  <si>
    <t>TORCHE</t>
  </si>
  <si>
    <t>TRASH TALK</t>
  </si>
  <si>
    <t>TRELLDOM</t>
  </si>
  <si>
    <t>Pagan / Avant-Garde</t>
  </si>
  <si>
    <t>TRUCKFIGHTERS</t>
  </si>
  <si>
    <t>UNCLE ACID AND THE DEADBEATS</t>
  </si>
  <si>
    <t>Doom Psychédélique</t>
  </si>
  <si>
    <t>URAVENA</t>
  </si>
  <si>
    <t>Pacific Thrash Groove Metal</t>
  </si>
  <si>
    <t xml:space="preserve">VÍGLJÓS </t>
  </si>
  <si>
    <t>VOLBEAT</t>
  </si>
  <si>
    <t>Hard Rock’n’Roll</t>
  </si>
  <si>
    <t>WAKE THE DEAD</t>
  </si>
  <si>
    <t>WE CAME AS ROMANS</t>
  </si>
  <si>
    <t>WINGS OF STEEL</t>
  </si>
  <si>
    <t>WINTERFYLLETH</t>
  </si>
  <si>
    <t>WOLVES IN THE THRONE ROOM</t>
  </si>
  <si>
    <t>YAROSTAN</t>
  </si>
  <si>
    <t>Post Metal / Screamo</t>
  </si>
  <si>
    <t>Kanonenfieber, Bolt Thrower, God Dethroned, Sulphur Aeon</t>
  </si>
  <si>
    <t xml:space="preserve">Avec leurs instruments pour seules armes, ces Ukrainiens dépeignent l’ignominie de la Grande Guerre. Tels 5 soldats prêts au combat, ils pilonnent vos oreilles et vos esprits avec un blackened death sombre et agressif. Une illustration furieuse des horreurs guerrières, une dénonciation musicale des atrocités commises durant cet inepte conflit autant qu’un hommage aux héros. Préparez-vous à l’assaut, à mon commandement : chargez ! </t>
  </si>
  <si>
    <t>2018 – 2026</t>
  </si>
  <si>
    <t>Tool, Chevelle, Filter, Cold</t>
  </si>
  <si>
    <t xml:space="preserve">On ne peut pas dire que Meynard James Keenan soit plus prolifique avec ce Cercle Parfait qu’il l’est avec Tool. En revanche, il est au moins aussi appliqué dans la qualité des compositions et ses petits camarades de route (quand ils ne sont pas occupés eux aussi avec leurs autres projets), Billy Howerdel, James Iha, Josh Freese et Matt McJunkins (paye ton lineup de rêve !), ne sont pas en reste. Et ils sont bien décidés à venir envoûter Clisson avec leur metal alternatif, inventif, progressif, émotif et terriblement addictif. </t>
  </si>
  <si>
    <t>2013 – 2018 – 2024 – 2026</t>
  </si>
  <si>
    <t>Saxon, U.D.O., W.A.S.P., Armored Saint</t>
  </si>
  <si>
    <t xml:space="preserve">Rutilant étendard de la scène européenne depuis plusieurs décennies, ACCEPT concocte avec minutie un heavy metal pur et dur avec une marque de fabrique imparable et identifiable entre mille, truffées d’envolées classiques et de chœurs martiaux chargés en testostérone. La fin de l’aventure se profile irrémédiablement mais rien n’altère la détermination de ces vaillants défenseurs d’un genre dont ils ont contribué à écrire la légende. </t>
  </si>
  <si>
    <t>Eyehategod, Pantera, Soilent Green, Buzzov.En</t>
  </si>
  <si>
    <t xml:space="preserve">Dans les tréfonds du bayou naît le sludge, ce son aussi crasseux que vicieux. Parmi ceux ayant fondé sa légende figure ACID BATH, dont la carrière éclair stoppée tragiquement en 1997. Le retour-surprise aux affaires de 2025 fait figure d’évènement. Explorant toujours les pensées les plus sombres de l’âme, ce joyau de noirceur vient vous prodiguer ses meilleurs soins avec sa musique étouffante et éreintante et vient racler les bas-fonds de ce monde désabusé. </t>
  </si>
  <si>
    <t>2006 – 2010 – 2013 – 2017 – 2022 – 2026</t>
  </si>
  <si>
    <t>Madball, Sheer Terror, Poison Idea, Warzone, Judge</t>
  </si>
  <si>
    <t>Pionnière d’un son brut, rapide et vindicatif, la légende du hardcore new-yorkais a posé les fondations d’une scène entière, alliant rage et sincérité. Énergie explosive, textes sans compromis : écouter AGNOSTIC FRONT, c’est sentir battre le cœur dur et authentique du hardcore de la Grosse Pomme. Et sur scène un moment de communion viscérale et bourrue au son d’hymnes en forme d’uppercuts sonores.</t>
  </si>
  <si>
    <t>2017 – 2022 – 2026</t>
  </si>
  <si>
    <t>Korpiklaani, Wind Rose, Trollfest, Turisas</t>
  </si>
  <si>
    <t>4 ans après la bamboche apocalyptique qui a fait tanguer la Mainstage 2 en 2022, les flibustiers écossais imbibés vous convient à faire ripaille devant la même scène, histoire de clôturer comme il se doit la fin de cette première journée. Canards gonflables, récits de combats épiques, picole, odes à la mutinerie, blagues potaches, hymnes accrocheurs, créatures loufoques : la feuille de route est tracée et tiendra ses promesses. À l’abordage !</t>
  </si>
  <si>
    <t>2010 – 2015 – 2022 – 2026</t>
  </si>
  <si>
    <t>Kiss, Ace Frehley, Uriah Heep, Twisted Sister</t>
  </si>
  <si>
    <t xml:space="preserve">C’est toujours avec un plaisir non-feint que le Festival de l’Enfer accueille dans son antre Mister Vincent Furnier et son double à la scène, l’inénarrable ALICE COOPER. Avec l’assurance à la clé de la livraison d’une masterclass en termes de show tonitruant, riche en hémoglobine et en gimmicks jouissifs. Maquillage outrancier, créatures maléfiques, guillotine acérée, infirmière déglinguée, hits en pagaille : rien ne vous sera épargné pour votre plus grand plaisir ! </t>
  </si>
  <si>
    <t>Mayday Parade, Simple Plan, Neck Deep, New Found Glory</t>
  </si>
  <si>
    <t xml:space="preserve">Plutôt pop ? Ou plutôt punk ? Pourquoi devoir choisir quand on peut faire fructifier le meilleur des deux mondes ? La mélodie de la pop et l’énergie du punk font bon ménage, surtout s’ils sont magnifiés par un songwriting efficace. Et ça, les lascars de ALL TIME LOW l’ont capté depuis longtemps : cela fait plus de 20 berges que leur usine à tubes tourne à plein régime, déversant refrains percutants et hymnes mémorables à la chaîne. </t>
  </si>
  <si>
    <t>Cult Of Luna, Celeste, Will Haven, Rorcal, Asidefromaday</t>
  </si>
  <si>
    <t xml:space="preserve">Entre riffs massifs, ambiances sombres et instants aussi cathartiques qu’apocalyptiques, la puissance développée par ALTA ROSSA fait office de voyage oppressif dans lequel seuls l’espoir et la rage sont les clés d’un avenir plus vertueux. Une expérience sonore qui trouve son essence dans un post-metal violent et froid, perfusé de la mélancolie d'un sludge écorché vif et de la noirceur du black metal. Le quintet tape fort, très fort ! Il ne vous reste plus qu’à panser vos plaies. </t>
  </si>
  <si>
    <t>2006 – 2012 – 2018 – 2023 – 2026</t>
  </si>
  <si>
    <t>Cult Of Luna, Psychonaut, Mouth Of The Architect, Neurosis</t>
  </si>
  <si>
    <t xml:space="preserve">S’exposer à l’expérience AMENRA, c’est prendre le risque de se faire balayer, happer, brusquer, par une musique qui ne vous épargnera aucune émotion. Aussi tortueuse que puissante, elle maltraite autant votre corps devenu frêle face à tant d’intensité qu’elle élève votre âme. Une communion tant cathartique que viscérale s’installe. Une douleur bienvenue, un accès de fureur pris en pleine face. Vous sortirez grandis mais accablés de ce voyage torturé. </t>
  </si>
  <si>
    <t>2009 – 2016 – 2019 – 2026</t>
  </si>
  <si>
    <t>Exodus, Overkill, Death Angel, Annihilator</t>
  </si>
  <si>
    <t xml:space="preserve">Plus fun qu’un dépôt de pêche au camping et plus sauvage qu’une session de zumba devant l’Extreme Market, rien de plus revigorant qu’une bonne leçon de mosh sur le pré, voire sur les pavés de la Mainstage pour les plus téméraires et les moins freluquets ! Avec des coachs sportifs aussi affûtés que Scott Ian and co., la séance s’annonce furieusement coriace mais heureusement jubilatoire au son des hymnes véloces de la légende thrash de Big Apple. </t>
  </si>
  <si>
    <t>2011 – 2019 – 2023 – 2026</t>
  </si>
  <si>
    <t>Imminence, Polaris, Bury Tomorrow, Landmvrks</t>
  </si>
  <si>
    <t xml:space="preserve">Toujours plus fort, toujours plus haut. Rien ne semble en mesure de ralentir la croissance exponentielle de la flamboyante machine à tubes anglaise. Les espoirs placés en elle ont été allègrement dépassés depuis belle lurette. Et la valeur confirmée a accédé les mains dans les poches au statut de poids-lourd du genre. Écrasant la concurrence, le rouleau-compresseur est loin d’être rassasié et poursuit son chemin avec un appétit décuplé. </t>
  </si>
  <si>
    <t>2016 – 2026</t>
  </si>
  <si>
    <t>Nifelheim, Deströyer 666, Deathammer, Absu</t>
  </si>
  <si>
    <t xml:space="preserve">Devenu trop discret sur les plans discographique et scénique ces dernières années, AURA NOIR n’en demeure pas moins un acteur essentiel du metal extrême dont il a contribué à sculpter l’Histoire à la hache et en lettres de sang. Un héritage immense sous la forme d’un déferlement de décibels et de furie célébrant la suave copulation du black et du death. Son nom frappé sur l’affiche est donc naturellement un évènement mais aussi une fierté.  </t>
  </si>
  <si>
    <t>Thy Light, Woods Of Desolation, Happy Days, Heretoir</t>
  </si>
  <si>
    <t xml:space="preserve">Passé maître dans l’art de rendre son black metal aussi beau que triste, le duo australien nous entraîne dans une spirale douloureuse, aux teintes désolées. Un long chemin immersif vers les ténèbres, où les riffs brumeux et lancinants côtoient les hurlements schizophréniques. Une démonstration musicale d’un mal-être patent doublé d’une misanthropie latente servie par des compositions glaciales. Soyez téméraires et venez affronter cette expérience intense. </t>
  </si>
  <si>
    <t>I Prevail, You Me At Six, Bring Me The Horizon, Dayseeker</t>
  </si>
  <si>
    <t xml:space="preserve">Suivant la même trajectoire exponentielle que Bring Me The Horizon, le quatuor américain s’est déjà fait bien plus qu’un nom. Pour preuve, la taille de plus en plus imposante des salles les accueillant, laissant loin derrière eux le statut de nouvel espoir de la scène metalcore. Mêlant à merveille le gros son avec juste ce qu’il faut d’émotion, parsemant le tout de touches électro et groovy. Après son rendez-vous manqué avec vous en 2024, il vient conquérir le cœur de nouveaux fans. </t>
  </si>
  <si>
    <t>2007 – 2010 - 2012 – 2014 – 2017 – 2023 – 2026</t>
  </si>
  <si>
    <t>Belphegor, Emptiness, Goatwhore, Archgoat</t>
  </si>
  <si>
    <t>La bête sauvage continue son exquise mutation. Sans perdre le caractère bestial et furibard de ses fougueux débuts, l’omniprésent Nergal et sa horde explorent sans relâche, au gré de leur inspiration et leurs desseins. Généreux en envolées épiques et en grandiloquence assumée, BEHEMOTH accompli sa destinée artistique et humaine au gré d’une œuvre blasphématoire, dérangeante, délicieusement envoûtante et d’un esthétisme rare.</t>
  </si>
  <si>
    <t>2014 – 2026</t>
  </si>
  <si>
    <t>Kylesa, High On Fire, Black Cobra, Red Fang</t>
  </si>
  <si>
    <t>Tout aurait pu s’arrêter en 2014 avec le décès de Jonathan Athon (basse/chant). Mais la résilience faisant partie intégrante de l’ADN du combo de Savannah, c’est bien debout et la rage au corps qu’il poursuit l’aventure avec son sludge furieusement rock n’roll au groove imparable que ne renieraient pas leurs voisins de palier que sont Kylesa. Aussi gras qu’un saucisson corse et aussi punk qu’un marginal aviné dès 8h00 du mat’, BLACK TUSK vient vous botter le cul !</t>
  </si>
  <si>
    <t>2013 – 2026</t>
  </si>
  <si>
    <t>Escape The fate, Motionless In White, Avenged Sevenfold, Ice Nine Kills</t>
  </si>
  <si>
    <t>Les jeunes prodiges de BLACK VEIL BRIDES, en bons anticonformistes qu’ils sont, ne s’embarrassent guère des codes et préfèrent foncer tête baissée dans tout ce qui touche de près ou de loin au hard rock dans son sens le plus large. Un brassage sans concession de rock, de pop, de metal dans une modernité absolue. Suivis par une légion de fans passionnés, il est d’ores et déjà entendu que vous aussi vous allez suivre le mouvement !</t>
  </si>
  <si>
    <t>2019 – 2026</t>
  </si>
  <si>
    <t>Skid Row, Steel Panther, Twisted Sister, Hardcore Superstar</t>
  </si>
  <si>
    <t xml:space="preserve">Les deux changements de line-up récents (inévitables quand on arrive à un quart de siècle sous la toise) n’ont pas altéré la vitalité et la détermination sans faille de ce qui est aujourd’hui sans la moindre contestation possible le plus beau fleuron de la scène sleaze/glam rock tricolore. Clivant à ses exubérants débuts, le combo met désormais tout le monde d’accord et dans sa poche avec son rock n’roll à l’enthousiasme contagieux. </t>
  </si>
  <si>
    <t>2022 – 2026</t>
  </si>
  <si>
    <t>Tomb Mold, Horrendous, Rivers Of Nihil, Atheist</t>
  </si>
  <si>
    <t>Certes, la qualité du death metal se mesure en bpm, en décibels, en litres de glaires vomis par le chanteur et en épaisseur des riffs débités… Mais l’inspiration, l’innovation et la technique permettent de séparer le grain de l’ivraie. Avec ses compositions de haute volée et son univers cosmique, BLOOD INCANTATION joue les premiers de la classe et sort des sentiers battus en prenant autant à rebrousse-poil qu’il caresse les bourses.</t>
  </si>
  <si>
    <t>2012 – 2026</t>
  </si>
  <si>
    <t>Benighted, Hideous Divinity, Hour Of Penance, Severe Torture</t>
  </si>
  <si>
    <t>Un peu de brutalité dans ce pénible monde de douceur ! La bienveillance et les bisous, c’est bien mais ça va un moment, hein ?! Rien de tel pour casser l’insupportable onctuosité ambiante qu’un bon passage à tabac entre les pognes expertes des bouchers de Kristiansand. Ici, c’est avec le raffinement d’un phacochère qu’on administre concassage, tabassage et autres vicissitudes, mettant tympans, cervicales, lombaires et cervelles sévèrement à l’amende.</t>
  </si>
  <si>
    <t>Metallica, Testament, Xentrix, Evile</t>
  </si>
  <si>
    <t>Quand un jeune combo avec seulement un EP en poche est pris sous son aile par une pointure comme Alex Helid (Entombed), on flaire le gros potentiel. Et quand les vieux briscards de Dark Tranquillity les embarquent en tournée, on se dit qu’on ferait bien d’y jeter une cage à miel. Et au final, on kiffe ce thrash qui tâche, carré-de-chez-carré, sauvage et saccadé qui n’est pas sans rappeler les Metallica et Megadeth des débuts.</t>
  </si>
  <si>
    <t>2023 – 2026</t>
  </si>
  <si>
    <t>Ill Niño, Dagoba, Orphaned Land, The Hu</t>
  </si>
  <si>
    <t>Avec le phénomène Indien, il n’est clairement plus question de confusion avec la dernière comédie musicale kitsch made in Bombay tant leurs shows colorés et leur combinaison gagnante de folk metal plein de refrains tonitruants en hindi/punjabi et de rap impitoyable en ont assommé plus d’un. Une fusion des styles où se mêlent grosses guitares et instruments traditionnels. Une folie puissante et joyeuse pour cette superproduction clinquante et haute en couleurs !</t>
  </si>
  <si>
    <t>Enslaved, Windir, Vintersorg, Arcturus</t>
  </si>
  <si>
    <t>BORKNAGAR, c’est l’expression sans commune mesure d’un black metal subtil et viscéral. Pas celui qui s’exprime par la furie et la haine, ni le déluge de notes et les hurlements à la lune ou par l’adoration de notre cher bouc bien-aimé. Mais celui plus folk qui invoque les traditions ancestrales norvégiennes et qui vient du tréfonds de l’âme. Un voyage tant vivifiant et inspirant que menaçant au travers des forêts et le long des fjords inhospitaliers.</t>
  </si>
  <si>
    <t>Staind, Three days Grace, Chevelle, Shinedown, Flyleaf</t>
  </si>
  <si>
    <t>S’il est bien un évènement, c’est cette tournée européenne de Benjamin Burnley et sa bande. Huit longues années qu’ils n’ont pas franchi l’Atlantique pour venir livrer leurs hymnes fédérateurs et faire montre de leur talent trop mésestimé de ce côté-ci de l’océan. Vous allez vite craquer, impossible de résister à la fraîcheur de leurs tubes de metal alternatif aux gros relents post-grunge. De la fine fleur de metal moderne à reprendre tous en chœur !</t>
  </si>
  <si>
    <t>2009 – 2016 - 2022 – 2026</t>
  </si>
  <si>
    <t>Bad Omens, The Plot In You, Motionless In White, Falling In Reverse</t>
  </si>
  <si>
    <t>Les jeunes deathcoreux de Sheffield aux looks et tatouages étudiés ont bien grandi ! Fini les hymnes écorchés mais un brin racoleurs. Désormais mature et heureux possesseur d’une riche expérience, le combo, en groupe audacieux, s’est mué en véritable machine de guerre capable de détruire à l’envi platines et planches à travers le globe grâce à un son racé et savamment dosé. Soufflant efficacement le chaud comme le froid, il n’a jamais perdu son côté violent et percutant qui en fait LA tête de gondole de la scène metalcore/deathcore actuelle.</t>
  </si>
  <si>
    <t>Sabaton, Hammerfall, Manowar, Freedom Call</t>
  </si>
  <si>
    <t>Prenez garde et tremblez pauvres malheureux car le vrai metal est là ! Celui de ces vaillants et courageux guerriers du Valhalla, triés sur le volet par le tout puissant Odin lui-même. Et ces 8 Vikings des temps modernes vous invitent à chevaucher avec eux vers une bataille qui s’annonce d’ores et déjà épique. Un combat sur fond de mélodies irrésistibles, de riffs lourds et d’éléments folk. Amour, peaux de bêtes et power metal !</t>
  </si>
  <si>
    <t>Godspeed You! Black Emperor, We Lost The Sea, This Will Destroy You, God Is An Astronaut</t>
  </si>
  <si>
    <t>Le quatuor toulousain ne fait pas les choses comme tout le monde. Initialement simple projet de studio, il a pourtant vite été une évidence que leurs expérimentations sonores méritaient l’expérience live. Il aurait été bien dommage de se priver de ce post-rock pur, libre de toute contrainte, de cette superposition de couches sonores plus ambiantes les unes que les autres résonnant comme la lumière perçant le marasme quotidien.</t>
  </si>
  <si>
    <t>The Damned, The Vibrators, Stiff Little Fingers, UK Subs</t>
  </si>
  <si>
    <t>Pionniers du punk britannique, ces vétérans allient l’urgence brute du mouvement à une sensibilité mélodique qui leur est propre. Énergie contagieuse, refrains incisifs et sincérité désarmante sont les ingrédients incontournables de leur musique et de leur héritage. Plus qu’un simple groupe, BUZZCOCKS est une légende vivante mais aussi un symbole d’indépendance et de liberté, prouvant qu’on peut être révolté sans jamais renoncer à l’émotion.</t>
  </si>
  <si>
    <t>Signs Of The Swarm, Distant, To The Grave, Whitechapel</t>
  </si>
  <si>
    <t>Menaçant ! Tel est la première impression qui vient à l’écoute du deathcore de CABAL. Avec un son viscéral et destructeur visant à provoquer un chaos absolu, s’inspirant de tout ce que la scène a de plus hostile, du death metal écrasant au hardcore métallique en passant par un metalcore aux paysages sonores déconcertants ou la musique électronique sombre, il s’impose comme un des groupes les plus lourds et les plus intransigeants du Danemark.</t>
  </si>
  <si>
    <t>2012 – 2019 – 2026</t>
  </si>
  <si>
    <t>Gallows, The Bronx, Norma Jean, Frank Carter</t>
  </si>
  <si>
    <t>Concassant à l’envi et à la folie punk, hardcore et metal, les Canadiens proposent un cocktail brut où la rugosité du riffing et la sauvagerie du chant se taillent la part du lion. Groupe de scène par essence, c’est sur les planches et dans le pit que le cocktail Molotov musical cancerbatien prend tout son sens et vous fait perdre les vôtres. Les prestations de 2011 et 2019 sont passées à la postérité : féroces, intenses mais aussi et surtout diaboliquement enthousiasmantes. On s’en reprend une couche en 2026 ?</t>
  </si>
  <si>
    <t>2015 – 2019 – 2026</t>
  </si>
  <si>
    <t>Dimmu Borgir, Anorexia Nervosa, Old Man’s Child, Dark Fortress</t>
  </si>
  <si>
    <t>Allier musique symphonique et metal extrême peut rapidement tourner à l’accident industriel avec son lot de désastres pour un résultat déséquilibré, inutilement grandiloquent ou tout simplement ridicule (comprendre : nul à chier). En architectes compétents et inspirés, les Bataves excellent dans cet exercice complexe et en font un art à part entière. Un requiem puissant et tout en maîtrise, alliant folie wagnérienne et sauvagerie luciférienne.</t>
  </si>
  <si>
    <t>2008 – 2010 – 2014 – 2019 – 2022 – 2026</t>
  </si>
  <si>
    <t>Entombed, Napalm Death, Bolt Thrower, Exhumed</t>
  </si>
  <si>
    <t>Souvent copiés, jamais égalés, le leader continue de distancer les suiveurs ! Le savant mélange de death mélodique et de thrash impétueux continue de faire des ravages et sert de bande-son à des thématiques particulièrement sympathiques où la purulence succède au gerbatoire tout en se vautrant dans la putridité. La consultation avec les chirurgiens-bouchers de Liverpool est programmée sur l’Altar : merci d’en respecter l’horaire.</t>
  </si>
  <si>
    <t>Sepultura, Soulfly, Testament, Slayer</t>
  </si>
  <si>
    <t>Même si pour eux l’aventure Sepultura est finie depuis un temps que les moins de 20 (même 30!) ans ne peuvent pas connaître, les frangins Cavalera continuent de rendre gloire à leur illustre passé. C’est sous la bannière « CHAOS A.D. » qu’ils viennent dévaster le Champ Louet au son des innombrables hymnes thrash de ce cultissime album et montrer à la face du monde qu’ils n’ont rien perdu de leur superbe. Max, Iggor : 3, 2, 1, détruisez !</t>
  </si>
  <si>
    <t>Trash Talk, Swain, Joy Division, High Vis</t>
  </si>
  <si>
    <t>Passé d’un punk hardcore virulent, à la limite du powerviolence, à un post-punk aux contours presque indie rock, c’est le grand écart proposé par les Californiens de CEREMONY. Difficile de faire plus antinomique. Pour autant, même si le parcours paraît tortueux, sombre et plein de traumatismes, il n’en est pas moins une réussite immense. Entre rage et émotions à fleur de peau. C’est un set tout en déliquescence qui vous attend.</t>
  </si>
  <si>
    <t>Black Flag, The Germs, Adolescents, Agent Orange</t>
  </si>
  <si>
    <t>Comment se fait-il qu’un groupe aussi culte - le mot n’est pas galvaudé -  ne soit jamais venu pousser la chansonnette par chez nous ? À part un malheureux concours de circonstances, on ne voit pas. Le gang d’Hermosa Beach, mené depuis 1979 par l’iconique Keith Morris, vient enfin vociférer ses hymnes punk féroces. Toujours aussi engagé, il vient véhiculer la bonne parole contre quelques-uns des problèmes sociétaux bien trop actuels !</t>
  </si>
  <si>
    <t>Deftones, Loathe, Birds in Row, Coilguns</t>
  </si>
  <si>
    <t>Entre riffs ravageurs et ambiances éthérées de fin du monde, COLD.CAPSULE, vainqueur du tremplin 360 organisé en partenariat avec la structure Trempo, puise dans les esthétiques post-hardcore, grunge, shoegaze. Entre fureur et légèreté, le trio nantais, toujours sur la brèche, déploie un son qui ravira autant les amateurs d’atmosphères désincarnées et de voyages paisibles que les adeptes de déferlement soniques et de riffs bouillonnants.</t>
  </si>
  <si>
    <t>Killing Time, Breakdown, Outburst, Raw Deal, Barcode</t>
  </si>
  <si>
    <t>Si le hardcore était une religion, assurément New-York en serait l’une de ses principales chapelle. Et même si l’originalité de celui proposé par les gars de COMBUST n’est pas sa principale qualité, son interprétation dotée d’un groove unique et de riffs menaçants offrent une sacrée dose de fraîcheur à la scène. Aussi incisif qu’abrasif, leur hardcore à l’énergie communicative se veut bien plus qu’un hommage au style. Les jeunes pousses tutoient déjà les sommets !</t>
  </si>
  <si>
    <t>2011 – 2018 – 2026</t>
  </si>
  <si>
    <t>Crowbar, Eyehategod, Superjoint Ritual, Down</t>
  </si>
  <si>
    <t>Le quatuor de Caroline du Nord incarne une forme de synthèse de l’esprit Valley tant il propose une palette de styles particulièrement appréciés des habitués des lieux : stoner, sludge, southern rock… Et puis un peu de metal et de blues pour faire bonne mesure. Pour un résultat cohérent et racé, émanant les effluves de tord-boyau, sali par la poussière et taché de cambouis. Un groupe à l’état d’esprit unique, pas toujours en vaine avec le destin et terriblement attachant.</t>
  </si>
  <si>
    <t>2018 – 2022 – 2023 – 2026</t>
  </si>
  <si>
    <t>Dust Bolt, Suicidal Angels, Angelus Apatrida, Warbringer</t>
  </si>
  <si>
    <t>La siesta des thrasheurs ibères aura finalement été raisonnablement courte même si jugée forcément insupportablement longue pour leurs fans toujours plus nombreux. Ce bref passage en mode « pause » a permis de recharger à plein les piles atomiques. Mais aussi de se montrer studieux pour être en capacité de proposer du nouveau son explosif pour nos esgourdes en mal de rythmes enragés. Un retour très attendu qui sera célébré comme il se doit ! Un gros carton en perspective.</t>
  </si>
  <si>
    <t>2009 – 2018 – 2022 – 2026</t>
  </si>
  <si>
    <t>Black Flag, Youth Of Today, Killing Time, Warzone, Leeway</t>
  </si>
  <si>
    <t>Personnage larger-than-life de la scène hardcore depuis la perte de ses premières dents de lait, l’insatiable Harley Flanagan ne peut raisonnablement pas laisser indifférent. À la fois bon, brute et truand, l’énergumène à la trogne reconnaissable entre toutes perpétue à lui seul la légende du plus mythique des groupes new-yorkais. Une œuvre brute et incandescente, teintée d’urgence aux influences métalliques de plus en plus assumées.</t>
  </si>
  <si>
    <t>Krisiun, Torture Squad, Possessed, Obituary</t>
  </si>
  <si>
    <t>À São Paulo, patrie du défunt Ayton Senna, c’est le pied au plancher et à fond la caisse qu’on vit sa passion. Et quand il est question de metal extrême, c’est logiquement à un rythme effréné que se cale la vitesse d’expression. L’assaut supersonique de ces quatre terreurs remontées comme des coucous se veut sauvage, tranchant et millimétré : un parfait compromis entre le tout jeune Sepultura et le death metal moderne.</t>
  </si>
  <si>
    <t>2008 – 2013 – 2019 – 2026</t>
  </si>
  <si>
    <t>Neurosis, Amenra, Ovtrenoir, Isis</t>
  </si>
  <si>
    <t>Depuis plus de 25 ans, nos Suédois adorés ne cessent d’améliorer, de peaufiner ce qui pourtant s’approche déjà de la perfection, confinant à leur post metal un état quasi-divin. Aussi délicate qu’écrasante, la musique du combo d’Umea se veut puissante et oppressante. Dans une tension permanente, une multitude de sentiments s’entrechoquent, de l’épanouissement total à la dépression en passant par la folie. Aucune chance d’échapper à la lente agonie transcendantale qui vous attend.</t>
  </si>
  <si>
    <t>2010 – 2017 – 2022 – 2026</t>
  </si>
  <si>
    <t>Psycroptic, Revocation, Necrophagist, Hate Eternal</t>
  </si>
  <si>
    <t>La horde polonaise trace méthodiquement son sillon sur le terrain du metal extrême. Au cours sa longue carrière débutée en 1996, le quatuor n’a eu de cesse de martyriser vos tympans avec toute la technicité de son death metal sur lequel la rage du grindcore et la fureur du black metal sont venues se frayer un chemin. Mais ce qui le caractérise le mieux reste sans conteste ce groove imparable, mais toujours au service de sa majesté la Brutalité !</t>
  </si>
  <si>
    <t>2014 – 2017 – 2022 – 2026</t>
  </si>
  <si>
    <t>Rainbow, Whitesnake, Led Zeppelin, Thin Lizzy</t>
  </si>
  <si>
    <t>Finies les prolongations sans fin en guise de pseudo-adieux à la scène. Les Anglais ont pour une fois gagné la séance de tirs au but et pris la décision de continuer une carrière aussi irréprochable que couronnée de succès majeurs. Près de 60 ans à prêcher la bonne parole du classic rock, à accumuler albums cultissimes et hymnes intemporels : le Pourpre Profond est un des plus beaux fleurons de l’Histoire du rock. Et l’accueillir, un privilège.</t>
  </si>
  <si>
    <t>Sanguisugabogg, Disgorge, Wormed, Devourment</t>
  </si>
  <si>
    <t>Pourquoi choisir de privilégier la technique à la brutalité ou inversement quand ont peu opter pour la combinaison des deux ? C’est l’option choisie par ces rugueux teutons qui tricotent avec virtuosité autant qu’ils cognent comme des brutes épaisses. Un mélange complexe de dextérité et de sauvagerie stupéfiant complété par des borborygmes glaireux qui vaut le détour. Et qui ne manque pas de marquer les esprits durablement.</t>
  </si>
  <si>
    <t>2016 – 2019 – 2026</t>
  </si>
  <si>
    <t>Cryptopsy, Aborted, Cannibal Corpse, Morbid Angel</t>
  </si>
  <si>
    <t>Le gang de Tampa porte toujours haut et fort l’étendard du death metal dans sa forme la plus satanique. Haineuse et sans retenue aucune, l’œuvre brutale et blasphématoire de DEICIDE, menée de main de maître par le légendaire et sulfureux Glen Benton, entraîne dans son sillage son inévitable lot de controverses à faire blêmir plus d’un cul-bénit. Et ce ne sont pas les nombreux fidèles du combo qui vont s’en plaindre. Hail Satan !</t>
  </si>
  <si>
    <t>Defeated Sanity, Gorgasm, Putridity, Hour Of Penance</t>
  </si>
  <si>
    <t>Dans la famille « du gros, du gras, du qui-tâche, du qui-pue », voici le cousin rital. Et ce dernier n’est pas venu pour faire dans la dentelle, ni enfiler les perles (mais plutôt en lâcher). Brutal avec un B majuscule, le death cradingue et à forte surcharge testiculaire des escogriffes transalpins se veut écrasant de puissance et une expérience sensorielle XXL à part entière. Les fondations de l’Altar résisteront-elles à une telle épreuve ?</t>
  </si>
  <si>
    <t>Lambrini Girls, Amyl And The Sniffers, Heavy Lungs, The Distillers, Hot Wax</t>
  </si>
  <si>
    <t>On vous l’annonce : quiconque aura assisté au show apocalyptique de ces quatre piles électriques l’inscrira sur son podium des meilleurs souvenirs scéniques de l’édition. La colère viscérale du punk, le brut du grunge, l’envie d’en découdre et de casser la baraque, de faire du petit bois des conventions : un cocktail rock n’roll explosif comme remède à la morosité. À consommer sans la moindre modération, ça va de soi !</t>
  </si>
  <si>
    <t>2009 – 2011 – 2013 – 2022 – 2026</t>
  </si>
  <si>
    <t>Crowbar, Corrosion Of Conformity, Acid Bath, Weedeater</t>
  </si>
  <si>
    <t>Le dimanche est normalement le Jour du Seigneur. Petit changement de programme bienvenu cette année : c’est le jour du Philip Anselmo ! Après la mise à sac de la Temple avec Scour un peu plus tôt, c’est une prise de possession de la Vallée avec DOWN pour une Grand-Messe en forme de récital poisseux, viril et enfumé dans la grande tradition du groupe de la Nouvelle-Orléans. Une clôture de programmation de la Valley 2026 en grande pompe.</t>
  </si>
  <si>
    <t>Omega Massif, Ddent, The Lumberjack Feedback, Ingrina, Russian Circles, Mantar</t>
  </si>
  <si>
    <t>S’inspirant de l’univers post-apocalyptique soviétique, le duo nantais vous embarque dans son l’esthétique industrielle, sombre, froide. Son post metal instrumental vous prend à la gorge pour ne plus vous lâcher. Un son aussi pesant que le silence de mort régnant sur le champ après la bataille. En tant que survivant, vous vous sentirez fatigué, épuisé, exténué. Malgré une finesse perceptible, la puissance écrasante et étouffante de DRAGUNOV ne vous laissera pas indemne.</t>
  </si>
  <si>
    <t>Mindforce, Judiciary, Dead Heat, Iron Reagan</t>
  </si>
  <si>
    <t>Valeur montante de la scène californienne, le combo le plus frappadingue de Santa Cruz fait l’unanimité auprès des coreux, des metalleux et des punks grâce à un hardcore riche en riffs qui déboîte sa mémère tout en faisant sévèrement actionner les zygomatiques. Impossible de résister à cette déflagration aussi punitive que jubilatoire ! C’est simple : même les haters les plus radicaux font désormais de DRAIN leur nouveau groupe préféré !</t>
  </si>
  <si>
    <t>Lorna Shore, Shadow Of Intent, Thy Art Is Murder, Slipknot</t>
  </si>
  <si>
    <t>Le tout récent projet parisien de DVRK fusionne le deathcore et le nu metal. Alors, simple tentative puérile de conquérir facilement le cœur de 2 générations d’un seul coup ou coup de génie au potentiel incroyable ? On penche plutôt pour la 2ème option tant il faut bien avouer que le son groovy et massif, la rythmique entraînante et l’ambiance générale inquiétante font allégrement le taf. À découvrir de toute urgence sur scène !</t>
  </si>
  <si>
    <t>Månegarm, Thyrfing, Helheim, Moonsorrow</t>
  </si>
  <si>
    <t>Une fois leurs drakkars solidement amarrés sur les bords de la Sèvre et du Moine, les vikings norvégiens entameront leur razzia jusqu’à la Temple (d’Odin) avec pour point d’orgue une célébration virile où les sarabandes musclées et bourrues et les riffs en fer forgé vont mener le bal. Du folk metal qui sort des sentiers battus : une antithèse des versions « pouêt-pouêt » ou très lacrymales. Ici, ça bastonne sec sur du mid-tempo. Et c’est très bien comme ça !</t>
  </si>
  <si>
    <t>2015 – 2022 – 2026</t>
  </si>
  <si>
    <t>Messa, Domkraft, King Buffalo, Rezn</t>
  </si>
  <si>
    <t>Depuis presque 20 ans, le quatuor du Massachusetts mêle sonorités psychédéliques lourdes, éléments progressifs et paysages sonores évocateurs. Des mélodies luxuriantes, aux entrelacs complexes, se développent et se dissolvent en des jams planants. Des riffs massifs déferlent dans une mer bouillonnante de sons psychédéliques et des grooves imprévisibles vous emportent. ELDER peint des tableaux avec sa musique et vous en êtes les témoins privilégiés.</t>
  </si>
  <si>
    <t>Rotting Out, Raised Fist, Speed, Big Boy, Combust, Pig Pen</t>
  </si>
  <si>
    <t>À ceux qui pensaient que la hype qui entoure le combo de Baltimore dans la sphère hardcore allait s’essouffler, la sortie du 1er album leur a bien coupé la chique. Car au-delà du côté incisif et ultra groovy de son hardcore, c’est avant tout un cri de ralliement et d’urgence face aux menaces qui pèsent sur notre société. Sincère et déterminé, le quatuor est un condensé d’énergie et de hargne et c’est le couteau entre les dents qu’il vient exprimer sa rage !</t>
  </si>
  <si>
    <t>Pleymo, Watcha, Limp Bizkit, Korn</t>
  </si>
  <si>
    <r>
      <rPr>
        <i/>
        <sz val="11"/>
        <color theme="1"/>
        <rFont val="Calibri"/>
        <family val="2"/>
      </rPr>
      <t>Et le monde sera meilleur…</t>
    </r>
    <r>
      <rPr>
        <sz val="11"/>
        <color theme="1"/>
        <rFont val="Calibri"/>
        <family val="2"/>
      </rPr>
      <t xml:space="preserve"> 25 ans après la sortie de son 1er album, au nom en rien prémonitoire, difficile d’y voir une relation de cause à effet entre la séparation du groupe et la merde actuelle dans laquelle on vit. Pour autant, le retour aux affaires des branleurs d’ENHANCER, anciens trublions de la scène metal hexagonale, va mettre un bon coup de pied dans la fourmilière avec leur rap metal aussi convulsif que sautillant, débordant toujours autant d’une énergie hautement communicative.</t>
    </r>
  </si>
  <si>
    <t>Brat, Nails, Full Of Hell, Weekend Nachos</t>
  </si>
  <si>
    <t>Le grindcore n’est pas franchement le genre le plus destiné à disposer de musiciennes au sein de ses combos. ESCUELA GRIND crée l’évènement en en comptant deux. Et développe avec enthousiasme tout ce qu’on attend d’un groupe qui y est affilié : une musique engagée et brutale qui nettoie vigoureusement tous les orifices à la paille de fer. Vociférations velues, groove enivrant, mélodies râpeuse, rythmiques protéiformes : avis de tempête sur la Mainstage !</t>
  </si>
  <si>
    <t>Slayer, Kreator, Acyl, Sepultura</t>
  </si>
  <si>
    <t>Nés dans les bas-fonds d'Amman, Jordanie, les membres d’ESODIC n’ont jamais caché leur inspiration première puisée chez les légendes du thrash que sont Slayer, Testament ou Kreator. Mais face au régime toujours plus autocratique du pays, le leader et batteur Zed Amarin s’exile à Los Angeles et en profite pour remanier son line up et apporter une grosse louche de death et une pincée d’orientalisme à sa musique. Un son qui sent bon la tempête de sable chaud.</t>
  </si>
  <si>
    <t>2009 – 2011 – 2015 – 2018 – 2022 – 2026</t>
  </si>
  <si>
    <t>Acid Bath, Crowbar, Buzzov.En, Weedeater</t>
  </si>
  <si>
    <t>Increvable. Indécrottable. Incorrigible. Rien ne semble en mesure de dévier l’entêté gang louisianais de l’itinéraire qu’il choisit au gré de ses humeurs. Les galères en cascade et les scénarios défavorables sont écartés d’un revers de la main et le groupe trace sa route au son de ses mélodies rugueuses et frelatées. Un sludge pur et dur et une attitude punk : une caresse cradingue pour les tympans et un coup de boule à l’adversité et aux bien-pensants.</t>
  </si>
  <si>
    <t>Impunity, Life’s Question, Jivebomb, Trapped Under Ice</t>
  </si>
  <si>
    <t>Le groove de Trapped Under Ice ou Backtrack et le metal typé du Sepultura avant sa période Roots : voilà les influences plus que sympatoches qui alimentent le crossover musclé comme un flan aux pruneaux des jeunes Londoniens. La machine à baffes est lancée et tourne en surrégime : tampons thrash, coups de boutoir hardcore, vociférations énervées, en veux-tu, en-voilà. Ces quatre jeunes dans le vent font souffler la tempête.</t>
  </si>
  <si>
    <t>Hangman’s Chair, Godflesh, Rorcal, LLNN, The Body</t>
  </si>
  <si>
    <t>Née d’obsessions partagées pour l'esthétique austère, les mouvements audacieux et les sons inconfortables, la musique des Rennais se veut l’incarnation auditive de notre civilisation en perdition. Transfigurant ses racines sludge avec des influences death metal, indus et dark wave, FANGE nous entraîne avec lui pour racler les bas-fonds de ce monde bien terne. En ressort une bouillasse sonore aussi dérangée que dérangeante.</t>
  </si>
  <si>
    <t>Saltatio Mortis, Dartagnan, Subway To Sally, In Extremo</t>
  </si>
  <si>
    <t>Pilier de la scène folk metal outre-Rhin, FEUERSCHWANZ (traduction : Queue de Feu… Tout un programme !) écume et blinde les salles et festivals dans son pays natal où des voisins germanophones. Pour des motifs qui défient la raison, notre cher territoire a longtemps été ignoré par ces preux chevaliers mais les choses sont en train d’évoluer favorablement avec une première participation et la garantie d’un show festif, endiablé et aux décors soignés.</t>
  </si>
  <si>
    <t>2008 – 2026</t>
  </si>
  <si>
    <t>Vio-lence, Dark Angel, Toxik, Heathen</t>
  </si>
  <si>
    <t>Éternels second-couteaux, FORBIDDEN n’est pas mort et bande encore ! Et ça tire méchamment sur les coutures du pantalon ! Ce foutu destin et les affres du business ne lui ont guère été favorables, générant deux longs hiatus durant sa tumultueuse carrière… Mais l’amour du thrash metal est vivace et la soif d’en découdre inaltérée. Vous aviez lamentablement raté la branlée intersidérale donnée sur la Mainstage en 2008 ? Leçon de rattrapage carabinée sous l’Altar.</t>
  </si>
  <si>
    <t>200 Stab Wounds, Sanguisugabogg, Skinless, Prostitute Disfigurement, Cannibal Corpse</t>
  </si>
  <si>
    <t>En empruntant son nom au poète du macabre Lucio Fulci, les Transalpins ne font que rendre grâce à cet esthète de la violence et de la chair maltraitée. Basant le titre de chacun de ses 5 albums sur un des chefs-d'œuvre du maître, le combo déroule son death metal baignant joyeusement dans le gore et dans tout ce qu’il y a de plus brutal. En ce jour du Seigneur, c’est un moment sanglant et putride qui attend les amateurs de gros son et cinéphiles averti que vous êtes.</t>
  </si>
  <si>
    <t>Groza, Regarde Les Hommes Tomber, Harakiri For The Sky, Uada</t>
  </si>
  <si>
    <t>Ces Lusitaniens cultivent un sens de l’esthétisme très personnel et réfléchi, aussi bien en matière visuelle qu’artistique. Anonymes sous leurs masques et capuches, leur musique est aux antipodes. Le black glacial et acerbe est bien plus fragile qu’il n’y parait et laisse libre cours à des fêlures émotionnelles intenses. Un groupe à l’œuvre d’une richesse infinie et d’une singularité exceptionnelle à bien des égards.</t>
  </si>
  <si>
    <t>Entombed, Frozen Soul, Necrot, Blood Incantation, Fuming Mouth</t>
  </si>
  <si>
    <t>Ce n’est pas parce qu’on vient des terres arides de l’Arizona qu’on n’a pas appris à parler le suédois couramment. Dans sa version musicale, certes. Mais quand on maîtrise à ce point les influences death d’Entombed ou de Dismember, ça mérite bien un 10/10 à l’oral ! Et histoire de pousser un peu les révisions, une ou deux leçons de melodeath enseignées par In Flames viennent parachever le travail. Il ne vous reste plus qu’à venir leur décerner la mention très bien !</t>
  </si>
  <si>
    <t>Satyricon, Covenant, Enthroned, 1349, Darkthrone</t>
  </si>
  <si>
    <t>Avec son œuvre mélancolique et glaciale, GEHENNA va faire redescendre de quelques degrés la température de la Temple dont les tentures vont vraisemblablement se parer de stalactites pour l’occasion. Pas d’excès de vitesse mais des ambiances maléfiques et menaçantes où la fureur est tantôt latente, tantôt exacerbée. Groupe extrêmement rare sur scène, le retrouver à l’affiche est un évènement exceptionnel qu’il convient de célébrer à sa juste démesure</t>
  </si>
  <si>
    <t>Green Lung, Hippie Death Cult, Slomosa, Deathchant</t>
  </si>
  <si>
    <t>Le power-trio anversois calotté et culotté ne fait rien comme les autres et concocte avec amour une potion magique généreuse de stoner, tout en piétinant avec malice les plates-bandes du prog rock et du metal. Riffs entêtants (qui déchirent leur race), rythmiques tonitruantes (qui cassent des culs), refrains irrésistibles (à beugler sans retenue) au service d’un périple loufoque peuplé de créatures mythiques et rempli de rebondissements inattendus.</t>
  </si>
  <si>
    <t>Mogwai, If These Trees Could Talk, pg.lost, Caspian</t>
  </si>
  <si>
    <t>Grâce à sa palette musicale aussi large qu’elle est unique, le trio instrumental irlandais envoûte quiconque prend part à son voyage sonore. Une exploration vers des univers grandioses à la mélancolie profonde. Une mise en images des paysages vertigineux et majestueux rencontrés le long de ce périple stratosphérique. Un tourbillon d’émotions sur fond de psychédélisme. Un décollage vers des contrées célestes.</t>
  </si>
  <si>
    <t>Limp Bizkit, E-Town Concrete, T.R.C., Cold World, Bolt Thrower</t>
  </si>
  <si>
    <t>Initialement simple passe-temps entre potes, avec des membres issus de Year Of The Knife, Never Ending Game et Payback, GRIDIRON a largement dépassé le stade de l’amusement. Avec son assemblage de riffs bien « ghetto » empruntés autant à Bolt Thrower qu’à Obituary, aussi metalliques que groovy, et d’un flow imparable et chaloupé, le melange hardcore/rap clinquant de nos 5 lascars de la côte Est est parfaitement calibré pour vous faire perdre quelques neurones ainsi que quelques dents à vos voisins de pit.</t>
  </si>
  <si>
    <t>2007 – 2009 – 2012 – 2014 – 2016 – 2018 – 2023 – 2026</t>
  </si>
  <si>
    <t>Terror, Merauder, Madball, First Blood</t>
  </si>
  <si>
    <t>C’est en mode patron qu’HATEBREED débarque pour clôturer la prog de la Warzone en cette journée sacrément saturée en testostérone, faisant davantage turbiner les biceps que les cellules grises. Armé jusqu’aux dents avec son arsenal de brûlots hardcore fortement imprégnés de metal, le gang du Connecticut va délivrer ce qu’on attend de lui : une prestation majuscule et punitive. Allez, une bonne claque sur les fesses et au lit !</t>
  </si>
  <si>
    <t>2006 – 2008 – 2013 – 2022 – 2026</t>
  </si>
  <si>
    <t>Gamma Ray, Edguy, Primal Fear, Blind Guardian</t>
  </si>
  <si>
    <t>Les Citrouilles continuent de faire la loi dans le potager du metal ! HELLOWEEN, c’est plus de 40 ans de power et de speed mélodique pur jus et un héritage d’ores et déjà légendaire. Et une forme éblouissante comparable à celle de jeunes premiers. Guitares galopantes, envolées harmoniques, refrains gros comme ça, énergie contagieuse, dualité des voix : autant d’atouts imparables au service d’une œuvre à la fois épique et protéiforme qui n’a pas pris une ride.</t>
  </si>
  <si>
    <t>Fever 333, Architects, Sleep Theory, I Prevail</t>
  </si>
  <si>
    <t>Après avoir connu le succès au sein de Fever 333, et forts de leurs expériences respectives avec The Night Verses et The Chariot, Aric Improta et Stephen Harrison se sont lancés dans un projet qui leur tenait particulièrement à cœur. Intégrant le trap metal, le trip-hop, le post punk et l’électro, le son de HOUSE OF PROTECTION est la continuation de leur expression musicale rageuse et un grand bol de colère et de créativité.</t>
  </si>
  <si>
    <t>Emperor, Darkened Nocturn Slaughtercult, Darktrhone, Asagraum</t>
  </si>
  <si>
    <t>Le one-woman band de la Belge d’origine, installée aux US, Marliese Beeuwsaert Osborne (aka Marz The Inquisitor), nous plonge dans la froideur de l’hiver en magnifiant un black metal ancestral d’une impassible mélancolie. Dans la plus pure tradition, chaque concert se veut un rituel fougueux et destructeur vers les forces du Mal. Aussi glacé que décharné, mais immuablement intransigeant et tranchant, HULDER vient embrasser les Ténèbres.</t>
  </si>
  <si>
    <t xml:space="preserve">2017 – 2022 – 2026 </t>
  </si>
  <si>
    <t>Whourkr, Bong-Ra, Mr. Bungle, Fantomas</t>
  </si>
  <si>
    <t>Inventif, bruitiste, savant fou, perfectionniste, doux-rêveur, enchanteur et bien barré... Tentative timide et incomplète pour parler de Gautier Serre, génialissime chef d'orchestre d'IGORRR, cette bête à la forme indéfinie dont l’œuvre vient triturer votre cerveau jusque dans le moindre recoin avec son mix electro-metal-baroque-musique du monde. Un univers sans limites pour un génie en perpétuelle quête d’idées nouvelles. La bande-son d’un monde apocalyptique à laquelle vous n’êtes assurément pas prêts !</t>
  </si>
  <si>
    <t>2007 – 2011 – 2026</t>
  </si>
  <si>
    <t>Nile, Flametal, Ade, Fallujah</t>
  </si>
  <si>
    <t>Troisième et mérité passage sur le pré du festival pour les conquistadors français. Faisant diaboliquement copuler un death complexe et brutal avec des mélodies hispanisantes inspirées de la culture andalouse et du flamenco, IMPUREZA donne un sacré coup de ranger dans la fourmilière du metal extrême, peu habitué à une telle hybridation. Et incarne aujourd’hui une formation à l’identité forte, dépositaire d’un genre qu’il a confectionné. Du tout bon !</t>
  </si>
  <si>
    <t>2017 – 2019 – 2026</t>
  </si>
  <si>
    <t xml:space="preserve">Municipal Waste, D.R.I., Nuclear Assault, Iron Reagan, </t>
  </si>
  <si>
    <t>2019-2026 : 7 ans de malheur sans pouvoir se régaler des prestations déjantées de ces fêlés du bulbe et de leur pitre-en-chef, l’infatigable Heavy Kevy ! Ambiance de fête survoltée assurée et incitation à la ripaille sans la moindre modération avec le retour aux affaires d’INSANITY ALERT !  Qui plus est en cette journée qui fait la part belle au thrash metal. Et quoi de mieux qu’un créneau à l’heure de l’apéro pour profiter à plein de son crossover enragé et délirant ! Ça va mosher sec !</t>
  </si>
  <si>
    <t>2014 – 2018 – 2023 – 2026</t>
  </si>
  <si>
    <t>Judas Priest, Dio, Saxon, Diamond Head</t>
  </si>
  <si>
    <t>Célébrant 50 ans de carrière, la Vierge de Fer reprend la route à l’occasion du second volet de son Run For Your Lives Tour. Sans aucun doute la tournée la plus mémorable que la bande à Steve Harris ait jamais livrée au regard de sa setlist (concentrée sur les 9 premiers albums de sa féconde carrière, de l’album éponyme à Fear Of The Dark) et des moyens techniques dantesques déployés à cette occasion. Un concert-évènement d’ores et déjà mémorable et à ne manquer sous aucun prétexte.</t>
  </si>
  <si>
    <t>2014 – 2016 – 2018 – 2022 – 2026</t>
  </si>
  <si>
    <t>Graveyard, Greenleaf, Witchcraft, Mothership</t>
  </si>
  <si>
    <t>Loin des standards commerciaux actuels et convenus, le trio devenu quatuor continue avec brio et barbes au vent la défense et l’expression d’une certaine idée du rock n’roll. Une version vintage mais aussi et surtout très personnelle, célébrant les 70s et ses plus beaux fleurons (Black Sabbath, Hawkwind…), reposant sur des riffs à l’embonpoint assumé et des ambiances psychédéliques et enfumées. Un groupe au poil !</t>
  </si>
  <si>
    <t>Teen Mortgage, Niis, Bad Nerves, Ecca Vandal, Lambrini Girls</t>
  </si>
  <si>
    <t>Riot grrrl et féministe engagée, KAREN DIÓ donne dans le punk calibré pour une seule chose : faire trembler les murs ! Débordante d’énergie, la jeune brésilienne attire l’œil avec son hardiesse et ses prestations entrainantes, au point d’être amenée à faire les 1ères parties de Limp Bizkit ou Sum41. Grande défenseuse du droits des femmes et de la communauté queer, elle vient vous balancer sa rage et son engagement en pleine face !</t>
  </si>
  <si>
    <t>Lord Of The Lost, Marylin manson, Dope, White Zombie, Th3ory</t>
  </si>
  <si>
    <t xml:space="preserve">Depuis 25 ans, ces 4 espagnols sont animés d’une passion débordante et d’une attitude irréprochable dès lors qu’il s’agit de mettre en valeur leurs nombreuses influences, qu’elles soient issues du metal indus, du groove metal ou du rock mainstream. Un mix déjanté ponctué de touches électro dark. Une tornade live qui prend la forme d’un cabaret shock rock. Puissant, sensuel et terriblement barré ! </t>
  </si>
  <si>
    <t>Dropout Kings, Cane Hill, Left To Suffer, Vended</t>
  </si>
  <si>
    <t>Flint, Michigan. L’une des villes les plus dangereuses des États-Unis où les maîtres mots sont plutôt à chercher du côté de fusillade, drogue, violence, armes ou prostitution que de joie, bonheur et prospérité… mais qui est surtout le berceau des sulfureux KING 810. Un environnement propice à un son à la rage viscérale. Leur mélange tout-terrain de nu-metal, rock tordu, hip-hop expérimental et dark electro vient mettre un bon coup de pied au derche du metal moderne parfois bien trop plan-plan.</t>
  </si>
  <si>
    <t>Knocked Loose, Paleface Swiss, Guilt Trip, Thrown, Harm’s Way</t>
  </si>
  <si>
    <t>Voilà un son parfait pour soulever de la fonte… Ou pour faire sauter quelques chicots aux copains de pit ! Mais toujours dans la bienveillance et l’amour de son prochain. De toute façon, en dessous de 3 molaires perdues, c’est juste pour rigoler. Mais face au déferlement de violence de nos furieux Texans, c’est bien tout le râtelier qui risque d’y passer. Alors on se prépare au tabassage et on pense à bien échauffer la nuque aussi, un accident cervical est si vite arrivé. Bagarre !</t>
  </si>
  <si>
    <t>Touché Amoré, Thursday, Movements, Saosin</t>
  </si>
  <si>
    <t>Affublé d’une étiquette « intello » de par les thématiques qu’il aborde, le groupe de Grand-Rapids se plaît à brouiller les cartes ont mettant l’emphase sur le métissage de sa musique où sa base hardcore est perforée d’influences inhabituelles (blues, jazz, spoken word…). Ou plus fréquentes mais néanmoins terriblement efficaces (screamo, post-rock…). Un groupe atypique dont le premier set à Clisson va en sonner plus d’un.</t>
  </si>
  <si>
    <t>Bad Religion, Pennywise, Millencolin, Guttermouth</t>
  </si>
  <si>
    <t>On ressort sa 1ère Playstation (ou sa Nintendo 64... voire sa Dreamcast, soyons fous !), on insère le CD de Tony Hawk’s Pro Skater et c’est parti pour une série de tricks à tout-va. Il faut bien avouer que ce jeu légendaire aura amené bon nombre de kids vers le punk rock et aura donné au genre une visibilité mondiale. Il est temps de chevaucher sa vieille planche de skate et de se laisser bercer au doux son de la version live d’un des fleurons de la bande-son du jeu !</t>
  </si>
  <si>
    <t>2015 – 2018 – 2026</t>
  </si>
  <si>
    <t>BlackGold, Rage Against The Machine, 311, Klokwise, Linkin Park</t>
  </si>
  <si>
    <t>Que de temps (trop !) passé et perdu depuis la dernière visite des gars de Jacksonville en terre clissonnaise. Grâce à une reprise inspirée du tubesque "Faith" de George Michael, ils sont passés en un éclair de simples trouble-fêtes dans le paysage musical à stars du nu-metal. Depuis, en 30 ans de carrière, Fred Durst et sa bande n’ont rien perdu de leur superbe et c’est désormais un statut bien mérité de tête d’affiche qui les attend. Avec leur sens inné du groove et leurs riffs tubesques, plus d’un festivalier va remuer son petit cul et jumper comme à son plus jeune âge !</t>
  </si>
  <si>
    <t>Hatebreed, Pain Of Truth, Born From Pain, Throwdown</t>
  </si>
  <si>
    <t>En l’espace de quelques années studieuses, les malabars tatoués de la Cité des Anges sont devenus une référence incontournable de la scène hardcore. Pas de surprises, ni de chichis dans cette démonstration de force : l’exécution des poncifs associés au style est millimétrée et la force de frappe XXL. Ici, pas de quelconque métissage musical ou de digressions jazzy : on se concentre sur l’essentiel avec une efficacité optimisée. Et on en redemande !</t>
  </si>
  <si>
    <t xml:space="preserve">2023 – 2026 </t>
  </si>
  <si>
    <t>Polaris, Savage Hands, The Tony Tap Dance Extravaganza, Deftones</t>
  </si>
  <si>
    <t>Bien mal nous en a pris de vouloir coller une étiquette aux Britanniques. Des heures de guerre cérébrale pour arriver à un constat simple : pourquoi se faire chier à classifier quand le metal multi-facettes de LOATHE est autant pétri de talent et techniquement irréprochable. Alors, on pourra toujours évoquer le prog, le hardcore, le heavy metal, le deathcore, le djent, le metalcore ou le shoegaze mais ce qu’on retient c’est que le résultat de ce brassage frise l’insolence.</t>
  </si>
  <si>
    <t>Suicidal Tendencies, Rise Of The Northstar, Kamizol-K, L’Esprit du Clan</t>
  </si>
  <si>
    <t>Aeromexico et Hellfest Productions sont heureux de vous accueillir à bord de son vol direct entre Clisson et Mexico. Au programme du voyage : du groove, du thrash, des cocktails explosifs et ravigotants uniquement à base de tequila servis par nos chicanos franciliens préférés. Caliente y picante, la traversée ne sera pas sans turbulences et ça va mosher dans les allées. Nous vous souhaitons néanmoins un excellent voyage !</t>
  </si>
  <si>
    <t>Grade2, Bad Cop/Bad Cop, The Distillers, The Last Gang</t>
  </si>
  <si>
    <t>Au sein de la famille Eliott, les 4 frangines conjuguent esprit de famille et punk rock. Alison, Anna, Amy et Abby portent la bonne parole d’une musique débridée et hargneuse dont l’intérêt va bien au-delà de la composition du groupe. Avec des hymnes véhéments menés plein gaz et le sourire en coin, qui transpirent de sincérité et de panache. C’est un futur radieux qui s’annonce : une antithèse du « no future » est promise à ces volubiles chipies !</t>
  </si>
  <si>
    <t>Guilt Trip, Pantera, Killswitch Engage, Bleed From Within</t>
  </si>
  <si>
    <t>Toujours plus loin, toujours plus haut, toujours plus fort… Comme le disait si bien Olivier Minne sur un célèbre fort, voilà un adage qui sied parfaitement au gang de Sheffield tant les curseurs de violence et de puissance sont poussés au max dans ce mix vicieux de metalcore, beatdown et groove metal. Un déferlement de rage sur fond de breakdowns de bâtard, de riffs tranchants et refrains fédérateurs. Un bon coup de coude dans la jugulaire assorti d’un coup de latte dans les genoux : fessée assurée !</t>
  </si>
  <si>
    <t>2008 – 2010 – 2013 – 2017 – 2022 – 2026</t>
  </si>
  <si>
    <t>Dark Funeral, Gorgoroth, Tsjuder, Urgehal</t>
  </si>
  <si>
    <t>Le terrifiant panzer de Norrköping déferle une nouvelle fois pleine balle en direction de la Temple Stage. Et ne déviera pas d’un iota de sa trajectoire, semant chaos et dévastation, comme à l’attendu. Institution incontournable en termes de terrorisme musical, MARDUK dégobille à grands flots une ode à la dévastation d’une richesse inépuisable : une œuvre éminemment brutale, intransigeante et sans la moindre forme de compromission.</t>
  </si>
  <si>
    <t>2007 – 2009 – 2015 – 2022 – 2026</t>
  </si>
  <si>
    <t>Baroness, Opeth, The Ocean, Intronaut</t>
  </si>
  <si>
    <t>Malgré le départ de Brett Hinds en mars dernier (tragiquement décédé depuis, RIP), les Atlantiens n’ont rien perdu de leur superbe. Jamais avares en expérimentations, ces dernières nourrissent leur stoner aux relents sludge, toujours aussi habité, qui se mue invariablement en un monstre toujours plus progressif. La richesse des lignes mélodiques se superpose avec des riffs horriblement accrocheurs pour une maîtrise de leur sujet sans pareille. Les patrons sont de retour !</t>
  </si>
  <si>
    <t>2008 – 2011 – 2015 – 2022 – 2026</t>
  </si>
  <si>
    <t>Darkthrone, Gorgoroth, Emperor, Marduk</t>
  </si>
  <si>
    <t xml:space="preserve">Quatre décennies au compteur et toujours cette volonté de sortir de la norme, de déranger. Pas pour se faire de la pub mais parce que c’est l’ADN de ce groupe pionnier et fondateur de la sulfureuse deuxième vague black metal, celle venue des pays scandinaves. MAYHEM trace sa route, sourit à l’adversité, embrasse la critique et se nourrit de la controverse. Chaque venue du groupe est un moment-clé de l’édition et celle de 2026 respectera la tradition. </t>
  </si>
  <si>
    <t>2007 – 2012 – 2016 – 2018 – 2022/1 – 2022/2 – 2024 – 2026</t>
  </si>
  <si>
    <t>Slayer, Anthrax, Metallica, Crisix</t>
  </si>
  <si>
    <t xml:space="preserve">Novateur, virtuose, génie… Si les adjectifs dithyrambiques ne manquent pas pour décrire Dave Mustaine, le vide que va laisser son MEGADETH dans le paysage du la musique metal est incommensurable. Et sa place indélébile. En annonçant en août 2025 que son nouvel album ne verrait pas de successeur et que la tournée qui s’ensuivait serait la dernière, Megadave a déclenché un séisme. Plutôt que de se lamenter, réjouissons-nous plutôt de voir cette mécanique étincelante irradier le festival de son talent. </t>
  </si>
  <si>
    <t>Motörhead, Anvil, Krokus, Nashville Pussy</t>
  </si>
  <si>
    <t>Partager 22 ans de sa vie à suer sang et eau à marteler les fûts au sein de Motörhead, ça marque son homme. Le bomber cloué au sol ad vitam æternam depuis 2015, pas question de larmoyer sur le passé en marge des tournées avec Scorpions pour le vaillant Mikkey Dee. Un concept très simple, entre potes et sans prise de tête : la célébration de l’héritage du gang de Lemmy à travers l’interprétation vitaminée d’une tripotée de classiques des Speed Freaks !</t>
  </si>
  <si>
    <t>Plebeian Grandstand, Limbes, Deathspell Omega, Celeste</t>
  </si>
  <si>
    <t>MOURIR. Reste à savoir s’il s’agit de l’annonce de notre mise à mort ou bien d’une mise en musique d’un profond désespoir et de l’envie d’en finir. Difficile de trancher tant le black metal des Toulousains se veut sombre et d’une violence majestueuse. Écrasant, radical et intransigeant, sachez tout de même qu’entre eux et vous, vous ressemblez bien plus à une proie qu’à un chasseur et semblez promis à une exécution en bonne et due forme.</t>
  </si>
  <si>
    <t>2008 – 2010 – 2013 – 2026</t>
  </si>
  <si>
    <t>Paradise Lost, Saturnus, Tiamat, Swallow The Sun</t>
  </si>
  <si>
    <t>L’annulation de la prestation tant attendue de 2022 de ce pionnier de la scène doom gothique avait été une déception à la hauteur des attentes qu’elle avait suscitées tant la présence du groupe avait été rare et discrète jusque-là. C’est donc avec une satisfaction non-feinte de voir cette légende à l’identité visuelle et spirituelle unique reprendre le chemin de Clisson, avec une nouveauté de taille : la présence de Mikko Kotamäki (Swallow The Sun) derrière le micro.</t>
  </si>
  <si>
    <t>2007 – 2009 – 2012 – 2013 – 2016 – 2018 – 2022 – 2026</t>
  </si>
  <si>
    <t>Brutal Truth, Terrorizer, Carcass, Nasum</t>
  </si>
  <si>
    <t>Que serait un Hellfest sans NAPALM DEATH ? Au vu de la récurrence de leurs passages en nos contrées, nous n’en avons clairement qu’une vague idée. Mais l’idée semble sacrément tordue tant il paraît inconcevable de se passer de ce mastodonte de la scène extrême, de cette valeur plus que sûre quand l’occasion se présente. Les inusables Rosbifs ne se sont toujours pas assagis et douceur et tendresse ne font définitivement pas partie de l'ADN de l'épileptique Barney et sa bande.</t>
  </si>
  <si>
    <t>Kanonenfieber, Groza, 1914, Tryglav, Батюшка</t>
  </si>
  <si>
    <t>Quand il ne critique pas à grands cris les affres de la Grande Guerre avec Kanonenfieber, Noise vocifère sans concession contre les religions. NON EST DEUS (il n’y a pas de dieu) : on fait difficilement plus simple et clair comme message. Voilà pour le propos ouvertement démoniaque et blasphématoire. Pour le son, une cavalcade de black metal direct aux mélodies envolées et sacrément malicieuses. Fidèles mécréants, on vous attend nombreux !</t>
  </si>
  <si>
    <t>UncommonMenFromMars, Justin(e), Dirty Fonzy, Mss Frnce</t>
  </si>
  <si>
    <t>Formé autour de membres de Uncommonmenfrommars et No Guts No Glory, le combo lyonnais ne cesse de parcourir le globe afin de faire profiter au plus grand nombre de son punk rock à l’énergie adolescente, aux guitares tranchantes, aux refrains fédérateurs et aux mélodies irrésistibles. Entre punk à roulette et post punk, le son de NOT SCIENTISTS respire l’urgence et la sincérité. Un véritable remède à n’importe quel spleen !</t>
  </si>
  <si>
    <t>Beyond Creation, Gorod, Necrophagist, The Faceless</t>
  </si>
  <si>
    <t>Membre éminent de l’élite du death technique, OBSCURA est une machine de guerre dont les rouages sont huilés au millimètre et au potentiel offensif dévastateur. Sous le joug de son stratège Steffen Kummerer, l’escadron bavarois déploie des trésors de structures élaborées et de complexité à faire tomber bien des mâchoires. Un déluge de puissance tout en finesse : la déflagration du bazooka et la précision du scalpel. Un must rare !</t>
  </si>
  <si>
    <t>Dimmu Borgir, Naglfar, Carach Angren, Ancient</t>
  </si>
  <si>
    <t xml:space="preserve">Si son départ de Dimmu Borgir après 25 de labeur impeccable a attristé le petit cœur noir des fans du groupe, l’annonce de Galder s’accompagnait d’une nouvelle sensationnelle : sa volonté de redonner vie à sa création, OLD MAN’S CHILD. Ce retour aux affaires est synonyme de nouvelles compos, de concerts associés et donc d’un retour au Hellfest pour un concert qui fait autant figure d’évènement que de célébration. Plébiscitée autant pour son raffinement exquis que pour la furie qu’elle dégage, l’œuvre de ce musicien d’exception ne nous a que trop manqué. Welcome back ! </t>
  </si>
  <si>
    <t>2006 – 2008 – 2011 – 2014 – 2017 – 2022 – 2026</t>
  </si>
  <si>
    <t>Ne Obliviscaris, Enslaved, Ihsahn, Edge Of Sanity</t>
  </si>
  <si>
    <t>Entité artistique en perpétuelle mutation, les orfèvres scandinaves drainent un public croissant et au spectre infini, ralliant aussi bien les fans de musiques extrêmes qu’amateurs de rock épuré. Et est, à ce titre, devenu aujourd’hui un titan du metal progressif au sens large. Sans renier son héritage death, le groupe confère à son œuvre une dimension épique et introspective grâce un raffinement exceptionnel et une délicieuse mélancolie. Un groupe intense et unique.</t>
  </si>
  <si>
    <t>2011 - 2018 – 2026</t>
  </si>
  <si>
    <t>Imperial Triumphant, Dark Buddha Rising, Aluk Todolo, Krallice, Waste Of Space Orchestra</t>
  </si>
  <si>
    <t>Groupe à nul autre pareil, il souffle un vent d’énergie cosmique sur le black metal. Tordant le son jusqu’à en extirper son essence, il explore l’inconnu et repousse les limites des musiques lourdes et extrêmes. Beau et sombre, il est la rencontre entre le bien et le mal. Aussi terrifiant qu’étincelant, dense et féroce, le son des Finlandais se fait sommet de création. Un sentiment entre élévation et descente aux enfers où les astres frôlent les abîmes.</t>
  </si>
  <si>
    <t>2009 – 2013 – 2023 – 2026</t>
  </si>
  <si>
    <t>Linkin Park, Taproot, Adema, Spineshank</t>
  </si>
  <si>
    <t>“Cut my life into pieces, this is my last resort” ! On sait que vous aussi vous n’attendez que ça : entonner à l’unisson cette intro fédératrice d’un hymne qui l’est tout autant. Le roi des cafards revient coloniser les plaines clissonnaises au son de ses innombrables tubes. Mais inutile de sortir l’insecticide, laissez-le donc pénétrer vos esgourdes, s’immiscer en votre intérieur jusqu’à ne plus pouvoir vous en dépêtrer. Les rois du metal alternatif déboulent et vous allez aimer être souillés par leur gros son.</t>
  </si>
  <si>
    <t>Bad Religion, NoFX, Millencolin, No Use For A Name</t>
  </si>
  <si>
    <t>Biberonnés au son de Bad Religion, Descendents ou Black Flag, ces désormais vétérans du punk à roulettes californien en sont devenus un des leaders incontestés et incontestables. Une énergie intacte pour la bande emmenée par l’inusable Jim Lindberg, une machine à tubes portée par un punk rock toujours aussi rapide et sans concessions. Le quartet a imposé ses lettres de noblesse au genre avec une intégrité totale. C’est un immense honneur que de les voir enfin fouler les planches de la Warzone !</t>
  </si>
  <si>
    <t>Un groupe de plus au sein d’une scène folk pagan gargouillant à foison de groupes balourds mêlant tradition, gros son, maquillage et costume d’époque ? Que nenni ! Portant en étendard une déesse de la végétation et de la fertilité, la troupe célèbre avec intelligence et conviction la mythologie tyrolienne, mais aussi la féminité et les combats des femmes au quotidien. Un groupe inspirant au potentiel insondable.</t>
  </si>
  <si>
    <t>Monuments, TesseracT, Animals As Leaders, Vildhjarta</t>
  </si>
  <si>
    <t>Qu'il est loin le temps où Misha Mansoor bricolait ses petits arrangements et diffusait gratuitement le fruit de son travail sur internet. Depuis, 20 ans se sont écoulés et ce génie créatif a sorti pas moins de 7 albums avec ses potes de PERIPHERY. Un dédale d’idées et de riffs pour ces fers de lance du djent (vous savez, ce style qui vous empêche d'headbanguer en rythme !) qui représentent ce qui se fait de mieux en matière de musique lourde, addictive et chaotique.</t>
  </si>
  <si>
    <t>Slift, Heavy Lungs, Hawkwind, Kyuss</t>
  </si>
  <si>
    <t>PIGS x7 (oui, c’est plus court comme ça), c’est du stoner massif à la lourdeur typiquement doom, avec des soupçons de prog, des emprunts au heavy, et quelques petites explosions noise bien léchées. Bref, un truc dense et à la légèreté d’une couille de mammouth mais avec ce petit côté fun et décontracté qui vous fait hocher la tête en rythme avec un sourire crétin. Préparez-vous au set électrique et survolté d’un groupe qui maîtrise l’art de la scène comme aucun autre.</t>
  </si>
  <si>
    <t>2018 – 2022 – 2026</t>
  </si>
  <si>
    <t>Mss Frnce, Frank Carter &amp; The Rattlesnakes, No One Is Innocent, Sidilarsen</t>
  </si>
  <si>
    <t>Depuis leur arrivée tonitruante dans le paysage musical tricolore il y a 10 ans, les P3C (nettement plus court que leur patronyme à rallonge), le feu qui entoure le combo francilien ne semble jamais s’éteindre. Toujours aussi brûlant, les embardées rageuses de leur mix aux confluents du punk, du metal, du grunge et du hardcore vous en mettra plein la gueule. Véritable cocktail molotov scénique, P3C à tout du baril de poudre prêt à exploser.</t>
  </si>
  <si>
    <t>Brusque, 20 Seconds Falling Man, Junon, A terre</t>
  </si>
  <si>
    <t xml:space="preserve">Les Parisiens revendiquent et assument une étiquette « chaotic popcore / postcore » et force est de constater que ces trublions aiment brouiller les pistes et jouer avec de multiples influences. Ils avaient durablement marqué les esprits et les corps à l’occasion de leur prestation riche en émotions sur la Valley en 2022, libérant les festivaliers des bras de Morphée avec des caresses à la rugosité d’un parpaing. Rebelote cette année avec un créneau plus avantageux sur la Warzone. </t>
  </si>
  <si>
    <t>Messa, Wolvennest, Crypt Sermon, Inter Arma</t>
  </si>
  <si>
    <t xml:space="preserve">Les Transalpins posent un pont entre deux mondes distincts : celui du doom et celui du black metal. Une traversée aux racines old-school mais aux contours bondieusement originaux, porté par la présence solide de ses 2 bassistes. Aussi brut et dynamique que sombre et envoûtant, PONTE DEL DIAVOLO est un projet résolument ésotérique et ténébreux dans lequel vous plongerez pourtant avec une facilité déconcertante. </t>
  </si>
  <si>
    <t>2011 – 2019 – 2026</t>
  </si>
  <si>
    <t>Death, Venom, Sarcogago, Cancer</t>
  </si>
  <si>
    <t>POSSESSED fait partie de ces combos d’exception qui ont contribué à la fondation d’un des styles incontournables du metal contemporain : ce cher death metal. Revigoré après une mort clinique entre 1987 et 2007 suivant un début de carrière tonitruant, le gang de Jeff Becerra a entrepris depuis sa remontada, multipliant les prestations live stéroïdées avec pour simple objectif l’envie de prendre autant de plaisir qu’il en donne.</t>
  </si>
  <si>
    <t>Sleep Token, Dayseeker, Bad Omens, Fightstar</t>
  </si>
  <si>
    <t xml:space="preserve">La campagne électorale du mystérieux PRESIDENT bat son plein et le meeting clissonnais devrait lui permettre de rallier de nouveaux électeurs à sa cause. En guise de discours, la nouvelle sensation rock alternatif en provenance de la perfide Albion recueille les suffrages avec un son rafraîchissant, se voulant apaisant ou colérique selon son humeur et la gravité du sujet. Un projet aussi ambitieux que clivant qui ne laissera personne insensible. Nous, on vote pour ! </t>
  </si>
  <si>
    <t>2017 – 2023 – 2026</t>
  </si>
  <si>
    <t>Thou, The Body, Iron Monkey, Body Void</t>
  </si>
  <si>
    <t>Vos derniers signes extérieurs de joie prennent fin ici. Avec un son extrêmement dur, le trio coloradien redéfinit la musique dans ce qu’elle a de plus primaire, de plus primitif. Un mélange sauvage et malsain de doom crasseux, de noise blackisante, de death metal écrasant et de sludge poisseux, aussi lent qu’il est bestial. Accablant, pesant, massif, étouffant. Une bande-son haineuse, une perspective nihiliste brutale, un tout droit vers l’apocalypse !</t>
  </si>
  <si>
    <t>Terrorizer, Repulsion, Repugnant, Blasphemy, Revenge</t>
  </si>
  <si>
    <t>A la vue du pedigree des vieux briscards qui composent PROFANATION (membres ou ex-membres de Deströyer 666, Regarde Les Hommes Tomber, Raw Justice, Perturbator, Worst Doubt), on se dit que leur death metal bestial aux instincts les plus primaires va en défriser plus d’un. Et c’est peu dire tant le cahier des charges propre au genre est respecté à la lettre. Un sans-faute bien crade, bien sale, bien violent. Un matraquage dans les règles de l’art !</t>
  </si>
  <si>
    <t>Hippotraktor, Hypn5e, Wilderun, Calyces</t>
  </si>
  <si>
    <t>A la croisée de l’univers 70s des titans floydiens et zeppeliniens et des influences plus modernes incarnées par Amenra ou Tool, les trois Malinois (on parle là de zikos belges, pas de clébards à l’odorat décuplé) offrent une véritable odyssée à travers l’âme et le cosmos, touchant une corde profondément spirituelle et émotionnelle. Des guitares explosives, des compositions épiques : une expérience live intense que vous n’allez pas oublier.</t>
  </si>
  <si>
    <t>2009 – 2017 – 2026</t>
  </si>
  <si>
    <t>Savatage, Dokken, Fates Warning, Dream Theater</t>
  </si>
  <si>
    <t>Sombre, mélodique, intelligent, dynamique, varié : QUEENSRŸCHE est un vétéran à l’aura intacte et à la verve mordante à souhait. Car 40 ans après ses premiers pas, le groupe resplendit et ne semble jamais avoir été autant soudé et efficace qu’aujourd’hui, dopé par l’arrivée en 2012 de l’incroyable vocaliste, Todd La Torre. Groupe respecté et à l’héritage aussi consistant que qualitatif, sa présence à l’affiche reste un must.</t>
  </si>
  <si>
    <t>Landmvrks, Imminence, Cane Hill, Novelists</t>
  </si>
  <si>
    <t>Selon leur label, les meilleures choses de la vie arrivent à ceux qui travaillent. Nos petits Français ont bien fait leurs devoirs et c’est la gloire qui les attend au bout. Attendant son heure, bossant d’arrache-pied, construisant un son moderne riff après riff, les Lyonnais, sérieux et appliqués, ont franchi toutes les étapes jusqu’à se tailler une réputation de groupe inventif, chose peu aisée dans le monde pourtant redondant du metalcore.</t>
  </si>
  <si>
    <t>Soundgarden, Alice In Chains, Superheaven, Deftones</t>
  </si>
  <si>
    <t>L’aventure toute récente de RETURN TO DUST débute pourtant il y a fort longtemps, du côté des années 80/90, de Seattle et de son grunge si caractéristique de la « ville de la pluie ». Capturant parfaitement l’essence-même du style, les gaillards ne se limitent pourtant pas à être de simples copies d’Alice in Chains ou Soundgarden, ils restent pertinents et foncièrement modernes dans leur interprétation.</t>
  </si>
  <si>
    <t>Resolve, Landmvrks, Thrown, Linkin Park</t>
  </si>
  <si>
    <t>Fondé en 2023, REVNOIR est le bébé de 4 Parisiens pour qui le succès n’attend pas la nombre des années. En seulement 2 EPs, le mélange de rock, de metal et de dark électro proposé emporte tout sur son passage, lui permettant même de rafler la mise dans la catégorie révélation de l’année lors de la 1ère cérémonie des Foudres ! Intense et mémorable, c’est assurément l’un des sons les plus prometteurs de la scène metal française actuelle.</t>
  </si>
  <si>
    <t>Spacelug, Windhand, Elephant Tree, Elder</t>
  </si>
  <si>
    <t>Basé dans le froid Chicagoan, le quatuor de l’Illinois a fait et réussi, en moins de 10 ans d’existence, le pari osé d’un doom psychédélique et ambiant unique. Alliant riffs lourds, saxophone, guitares fuzzy et sonorités quasi-lysergiques, REZN propose un son aussi introspectif que planant. La créativité de ces copains de jam sessions ne pourra que ravir les iconoclastes des genres, dans une expérience mystique où les astres cosmiques illuminent un désert aride. À ne louper sous aucun prétexte ce vendredi 19 juin !</t>
  </si>
  <si>
    <t>Billy Talent, Anti-Flag, Pennywise, Strike Anywhere, Zebrahead</t>
  </si>
  <si>
    <t>Faisant la part belle aux mélodies et aux montées d’adrénaline, le punk rock brûlant et contestataire des activistes ricains frappe aussi fort que leurs convictions. Une déflagration rageuse et authentique pour faire voler en éclats les grandes injustices de ce monde et de faire la peau aux plus grands connards de la planète (priez pour ne pas être sur la liste !). Un combo d’exception qui incarne avec brio la révolte intelligente</t>
  </si>
  <si>
    <t>Fallujah, Black Crown Initiate, Allageon, Gojira, Ne Obliviscaris</t>
  </si>
  <si>
    <t>Malgré quelques remous en leur sein et un death metal lorgnant toujours plus du côté progressif, les Pennsylvaniens n’ont rien perdu de la violence qui les caractérise. Un son écrasant dont la technicité de haute volée mettra plus d’un musicien à terre. Un habile alliage entre virtuosité et brutalité, un jeu de variations incessant où les assauts, servis avec une intensité rare, ne sont jamais dénués d’émotion. Un vrai travail d’orfèvre.</t>
  </si>
  <si>
    <t>2008 – 2013 – 2022 – 2026</t>
  </si>
  <si>
    <t>SepticFlesh, Moonspell, Yoth Iria, Primordial</t>
  </si>
  <si>
    <t>Nul doute que l’annonce de la participation du groupe hellène à ce millésime 2026 aura accéléré le palpitant et fait perler quelques gouttes de sueur sur le front des habituels détracteurs de la Kermesse du Champ Louet (Christine B., où es-tu ?). La mise en bière s’annonce somptueuse, sur fond de grosses guitares, d’ambiances épiques où les chœurs et les ambiances martiales se livreront un duel sans merci. Plus qu’un concert, une cérémonie envoûtante à l’empreinte indélébile.</t>
  </si>
  <si>
    <t>2019 – 2022 – 2026</t>
  </si>
  <si>
    <t>Powerwolf, Sonata Arctica, Edguy, Hammerfall</t>
  </si>
  <si>
    <t>Que de chemin parcouru par le petit artificier de Falun en l’espace d’un quart de siècle ! Grace à un peu de résilience, beaucoup de travail et énormément de talent, SABATON est aujourd’hui une puissance incontournable sur l’échiquier du metal européen et au-delà. Au son des canons et des guitares, il passe à la moulinette avec verve et exaltation les sombres heures de l’Histoire. Plus que du power metal : un devoir de mémoire qui sent la poudre.</t>
  </si>
  <si>
    <t>No Fun At All, Millencolin, Zebrahead, Ten Foot Pole</t>
  </si>
  <si>
    <t>Fers de lance de la scène punk rock mélodique suédoise des années 90 avec leurs comparses de No Fun At All et Millencolin, les SATANIC SURFERS sont fidèles à leurs premières amours et prêchent à l’envi la bonne parole de la musique préférée des adolescents dissipés. Les boutons d’acné ont été troqués contre quelques rides et des touffes de cheveux en moins.  Mais l’énergie reste intacte et la tentation de dandiner du croupion irrépressible.</t>
  </si>
  <si>
    <t>2017 – 2026</t>
  </si>
  <si>
    <t>Benediction, Neckbreakker, Hate, Behemoth</t>
  </si>
  <si>
    <t>Pour les non-initiés, SCOUR est un supergroupe composé de musiciens chevronnés issus de la scène extrême (Agoraphobic Nosebleed, Misery Index, Pig Destroyer…) qui délivre un black metal hybride où Phil Anselmo éructe dans un registre différent de celui habituellement usité au sein des Cowboys de l’Enfer. Un enchaînement de calottes, taloches, mornifles et autres ramponneaux mené à un train d’enfer et une maestria diabolique : on se fait farcir et on en redemande !</t>
  </si>
  <si>
    <t>2008 – 2011 – 2014 – 2018 – 2022 – 2026</t>
  </si>
  <si>
    <t>Fleshgod Apocalypse, Nile, Amorphis, Ex-Deo</t>
  </si>
  <si>
    <t>Figure tutélaire du death metal grec avec ses comparses de Rotting Christ depuis plusieurs décennies, SEPTICFLESH poursuit sans relâche sa quête vers l’excellence. L’énergie brute et malveillante des débuts continue de crépiter à foison. Mais la dimension symphonique et aérienne croissante donnée à son œuvre lui confère aujourd’hui un statut protéiforme unique sur l’échiquier des musiques extrêmes. Jusqu’où iront-ils ? Nul ne le sait. Ce qui est certain, c’est qu’ils seront à Clisson le samedi 20 juin.</t>
  </si>
  <si>
    <t>2010 – 2014 – 2022 – 2026</t>
  </si>
  <si>
    <t>Slayer, Soulfly, Exodus, Violator</t>
  </si>
  <si>
    <t>Maelstrom d’émotions que va procurer la future prestation du combo auriverde. La peine de saluer une dernière fois les Seps. Et la sensation de vivre un moment de communion unique en accompagnant le quatuor dans ses dernières trépidations scéniques en territoire français. Pionnier, novateur et imminemment honnête, le quatuor n’a eu de cesse, quel que soit son line-up, de pulvériser les codes et d’apporter intelligence et finesse à une musique brutale et tribale. Enterrement en grande pompe, la larme à l’œil et le sourire aux lèvres. Émotion garantie.</t>
  </si>
  <si>
    <t>2011 – 2026</t>
  </si>
  <si>
    <t>Cannibal Corpse, Prostiture Disfigurement, Blood Red Throne, Suffocation</t>
  </si>
  <si>
    <t>Au vu du patronyme des Bataves, on n’imagine aisément qu’ils ne viennent pas vous caresser dans le sens du poil. Ici, on est plutôt dans le domaine du qui fait mal, qui déchire, qui déforme, qui tort jusqu’à la rupture, bref on est dans le brutal. La subtilité n’a que peu de place chez cette horde de sauvages, petits frères spirituels de Canniboule. Et vous êtes cordialement invités à venir vous faire infliger une punition auditive donc vos oreilles se souviendront !</t>
  </si>
  <si>
    <t>108, Youth Of Today, Judge, Uniform Choice</t>
  </si>
  <si>
    <t>Fondateur du krishnacore, Ray Cappo, figure légendaire des mythiques Youth Of Today, alors en recherche d’identité spirituelle forme SHELTER en 1990 et ouvre ainsi encore plus son esprit. En véritable prédicateur du mouvement Hare Krishna, il n’aura de cesse de prêcher pour l’adoption d’un mode de vie sattvique. Et c’est avec des performances explosives et une ferveur inébranlable qu’il s’emploie encore et toujours à propager la bonne parole et à rendre chacun meilleur.</t>
  </si>
  <si>
    <t>Sylvaine, Deathspell Omega, Alcest, Glaciation</t>
  </si>
  <si>
    <t>Le concept des Montpelliérains évoque les rêves et les visions, ceux de personnes lointaines, dont les formes, les traits et les intentions resteront à jamais imperceptibles. Le groupe nous emmène dans un voyage à travers des mélodies intenses, des tempêtes et des accalmies enveloppantes, symbolisant le cheminement de ceux qui osent traverser avec mélancolie les lieux et les spectres de leur passé. SILHOUETTE se fraye un chemin funeste vers la lumière.</t>
  </si>
  <si>
    <t>Baest, Hate, Behemoth, Mastodon</t>
  </si>
  <si>
    <t>Même si un alignement de talents n’est pas toujours synonyme de réussite, face à ce lineup de rêve -  Fred Leclercq (Kreator), Fred Buriez (Loudblast), Attila Csihar (Mayhem), Heimoth (Seth), Sean Zatorsky (Dååth) et André Joyzi, ancien drum-tech et relève de feu-Joey Jordison -  il y a de quoi tourner de l’œil. Le résultat est à la hauteur des espérances avec un blackened death aussi furieux qu’empli de virtuosité et d’émotions. Du grand art !</t>
  </si>
  <si>
    <t>Cannibal Corpse, Obituary, Debauchery, Massacre</t>
  </si>
  <si>
    <t>Avec un nom pareil, vous vous doutez bien que la bande emmenée par Chris Barnes (chanteur originel de Cannibal Corpse pour ceux qui n’ont pas suivi le cursus death metal) n’est pas là pour vous conter fleurette. À moins que les éructations et autres vociférations sur fond de guitares hurlantes vous mettent en émoi. Auquel cas, vous êtes invités à vous faire beugler dessus et à venir émoustiller vos tympans sur les douces mélopées des Floridiens.</t>
  </si>
  <si>
    <t xml:space="preserve">Wardruna, Cruachan, Clan Nordag, Heilung </t>
  </si>
  <si>
    <t>Les scaldes : ces poètes du Moyen-Âge qui relataient les légendes et les exploits épiques des héros et des dieux à une époque où la tradition orale était souveraine. C’est bien cet héritage que nos vikings Français font revivre à travers ce projet. Aucun drakkar à l’horizon pourtant, mais un paysage sonore riche porté par des textes en vieux norrois nous renvoyant à une ère où la sauvagerie rivalisait avec la subtilité. Préparez-vous à un spectacle fantasmagorique !</t>
  </si>
  <si>
    <t>Behemoth, Ahab, Vader, Hate</t>
  </si>
  <si>
    <t>Si étymologiquement skaphos signifie barque, force est de constater que le black death des Lyonnais ne vous laissera pas à quai mais au contraire vous emportera irrémédiablement avec lui pour un périple aux tréfonds des abysses océaniques. Un univers aussi sombre qu’immersif dont la dimension mystique vous mènera à la folie. Inutile de résister à cette ivresse des profondeurs, tel le chant des sirènes : l’œuvre de SKAPHOS finira par vous engloutir.</t>
  </si>
  <si>
    <t>Unity TX, Hacktivist, Ghostemane, Ho99o9, Bob Vylan</t>
  </si>
  <si>
    <t>Résisterez-vous à la tempête SLAY SQUAD ? Le gang californien vient déchaîner sa fureur pour la première fois dans la cité clissonnaise avec son ghetto metal des familles. Ghetto metal ? Kesako ? Un rap old-school sulfureux dont le groove est sauvagement malmené par des sonorités trap metal et méchamment deathcore. Un déferlement de brûlots incendiaires à la douceur d’un poing américain et à la délicatesse d’une batte de baseball.</t>
  </si>
  <si>
    <t>Monkey3, All Them Witches, King Gizzard And The Lizard Wizard, Earthless</t>
  </si>
  <si>
    <t>Amateurs de guitares qui sentent le souffre et de prog d’outre-tombe, le son embrumé des Toulousains est pour vous. Une offrande psychédélique bourrée ras la gueule de fuzz, un kautrock douché à l’acide, un jazz cosmique. Des échos et des rêves lointains, des chœurs célestes illuminant l’espace. Des voix ancestrales, du heavy metal et des rites extraterrestres anciens. Du doom abyssal et de la noise apocalyptique. Le chaos, le silence. Mais surtout votre dose quotidienne de space rock.</t>
  </si>
  <si>
    <t>The Bouncing Souls, Rancid, Face To Face, The Vandals</t>
  </si>
  <si>
    <t>Qu’il est réconfortant de constater que le poids des années reste sans effet sur l’inspiration, la vitalité et l’état d’esprit de vétérans de la scène. Le constat est d’autant plus plaisant dès lors qu’il se rapporte à des artistes dont la musique se veut empreinte de sincérité et d’intégrité, tant artistique qu’intellectuelle. SOCIAL DISTORTION fait partie de ces groupes d’exception qui incarne le respect et dont il est un privilège d’imprimer le nom sur sa programmation.</t>
  </si>
  <si>
    <t>2009 – 2026</t>
  </si>
  <si>
    <t>Acid Bath, Outlaw Order, Iron Monkey, Melvins</t>
  </si>
  <si>
    <t>SOILENT GREEN balance un pavé dans la mare du bayou avec une sorte de synthèse infirme de metal extrême et de rock pas propre sur lui. Groupe maudit à l’état d’esprit singulier et à l’approche de la musique qui l’est tout autant, il propose une expérience artistique unique, à l’expression malsaine et irascible. Une musique qui se vit comme une épreuve, faisant fi des us et coutumes. Un périple chaotique qui ne peut laisser indemne.</t>
  </si>
  <si>
    <t>ADX, Judas Priest, Satan, Riot</t>
  </si>
  <si>
    <t>Hellfest 2022 : malgré les mois compliqués précédant sa tenue, le rendez-vous tient plus que ses promesses avec un show parfait de maîtrise et à la charge émotionnelle intense après des années de silence. Hellfest 2026 : boosté par deux solides albums et de multiples concerts, le Judas Priest français revient gonfler les muscles et porter haut Les couleurs du heavy à la française. Un concert sans nul doute dédié à l’ami Bruno Ramos (RIP).</t>
  </si>
  <si>
    <t>Dope, Ministry, Powerman 5000, Fear Factory</t>
  </si>
  <si>
    <t>Après le décès de Wayne "Static" Wells en 2014, on ne donnait pas cher de la peau de la machinerie bien huilée qu’était alors STATIC-X. C’était sans compter sur l’abnégation de ses membres originels de faire revivre l’œuvre neo-indus-cybernétique. Et c’est sous le nom de code Xer0 qu’un nouveau frontman (qui s’est avéré être Edsel Dope du groupe Dope) a repris le flambeau et redonné vie à la bête. Projet régénération enclenché !</t>
  </si>
  <si>
    <t>Les heures semblent toujours aussi sombres sur les bords du Dniepr, mais le power trio sort délaisse un instant les affres de la guerre. Après avoir inopinément enflammé la Purple House l’an passé, il vient cette fois abreuver la Valley de ses riffs gras et lourds façon T-64 roulant sur le Kremlin. Les envolées psychédéliques et la lenteur écrasante vous transporteront loin de ce tumulte guerrier. Entre stoner, blues, rock et doom metal. Cru, sale, saturé, fuzzy, heavy !</t>
  </si>
  <si>
    <t>Regurgitate, Lats Days Of Humanity, Rectal Smegma, Haemorrhage</t>
  </si>
  <si>
    <t>Après 8 ans de silence discographique, les Franciliens reviennent avec un nouvel acte de barbarie dans la besace. Et c’est plus fringant que jamais et avec un appétit toujours aussi féroce qu’ils viennent répandre vos tripes sur la table au doux son de leur grindcore sanguinolent. Vous la sentez cette bonne odeur de putréfaction arriver jusqu’à vos naseaux ? Elle va vous coller à la peau et ce n’est pas leur set bien gore, garanti sans anesthésie, qui va arranger la chose. Carnage assuré !</t>
  </si>
  <si>
    <t>2015 – 2026</t>
  </si>
  <si>
    <t>Trivium, Eye Of The Enemy, Revocation, The Haunted</t>
  </si>
  <si>
    <t>Au carrefour du thrash et du melodeath, SYLOSIS exprime un metal résolument moderne où le tabassage en règle n’exclue pas une pincée de raffinement. Preuve de cette modernité : des plans que ne renierait pas la fine fleur du metalcore contemporain. Simple opportunisme ? Non, une arme complémentaire dans l’arsenal de ces Anglais qui ne s’embarrassent pas pour autant des fioritures et qui frappent fort là où ça fait mal. Et même très mal !</t>
  </si>
  <si>
    <t>Benediction, Destinity, Benighted,  Black Dahlia Murder</t>
  </si>
  <si>
    <t>Avis de gros temps en perspective avec la cinglante avoinée que nous réservent les rugueux Toulousains sous les tentures de l’Altar le dimanche matin à l’heure de la digestion du Benco et des tartines beurrées. Une mise en condition impitoyable avec du bon gros death méchant comme une teigne et savamment ciselé. Et pour ne rien gâter : exécuté en mode pilonnage automatique et sans la moindre forme de compromission. Fuck yeah !</t>
  </si>
  <si>
    <t>Protest The Hero, beetween The Buried And Me, Periphery, Vola</t>
  </si>
  <si>
    <t>Si pour quelques loustics perchés TESSERACT représente la représentation géométrique d’un hypercube quadridimensionnel, il incarne avant tout un pionnier du mouvement djent au sein de la scène prog du début des années 2000. Complexe et alambiquée, sa musique n’en demeure pas moins efficace : la technique est ici au service de la musique. Pas de démonstrations inutiles pour épater la galerie ou s’astiquer le poireau. Impact maximal !</t>
  </si>
  <si>
    <t>GBH, T.S.O.L., The Casualties, Sham 69</t>
  </si>
  <si>
    <t>Les formations légendaires se bousculent au portillon de la Warzone le dimanche 21. THE ADICTS vous y convient pour la célébration d’une bamboche déjantée. Riffs survoltés, chœurs fédérateurs et esprit cabaret : leur zique donne envie de sauter partout en renversant sa pinte. Fidèles à eux-mêmes depuis les années 70, ils prouvent qu’on peut vieillir sans vraiment grandir. Et que le punk peut aussi rimer avec joie et folie douce.</t>
  </si>
  <si>
    <t>MxPx, New Found Glory, Fenix TX, All Time Low</t>
  </si>
  <si>
    <t>Malgré les changements incessants de personnel, THE ATARIS aura toujours fait office de figure de proue du pop punk, entraînant des tas de suiveurs sans pour autant connaître la reconnaissance qu’il aurait méritée. Avec Kristopher Roe comme éternel commandant de bord, le combo de l’Indiana continue de surfer la vague et vient balancer ses titres aussi sucrés que catchy. Le bonbon idéal pour l’éternel teenager que vous êtes.</t>
  </si>
  <si>
    <t>Roger Miret And The Disasters, The Turbo A.C’s, The jam, The Ramones</t>
  </si>
  <si>
    <t>Avec leurs tatouages de taulards et leur rictus goguenard, les énergumènes en charge balance des brûlots suintant le rock n’roll burné. Une sorte de croisement bâtard de l’esprit de la bande à feu-Lemmy et de la musique référentielle de Social Distorsion : avouez qu’il y a plus dégueulasse comme sources d’inspiration ! Loin de se la jouer copie-carbone, ils apportent leur propre twist rafraîchissant et mettent une énergie débordante à la tâche. Assurance tous risques contre la morosité.</t>
  </si>
  <si>
    <t>2008 – 2010 – 2017 – 2026</t>
  </si>
  <si>
    <t>Converge, EveryTimeIDie, The Chariot, Botch</t>
  </si>
  <si>
    <t xml:space="preserve">On leur disait adieu en 2017, un bien triste moment tant l’apport des fous furieux de THE DILLINGER ESCAPE PLAN à la musique extrême aura été important. Une sauvagerie sans pareille, un mathcore aussi déjanté que chirurgical. Alors quand on a appris que le combo rechaussait les instruments avec son chanteur originel, Dimitri Minakakis, pour jouer les titres de leurs 1ers EP et album, autant vous dire qu’on est devenu aussi dingues que leur zik. </t>
  </si>
  <si>
    <t>Zeke, New Bomb Turks, Poison Idea, The Vandals</t>
  </si>
  <si>
    <t>Mauvais goût, violence, scatologie : autant de délicieux ingrédients dont ces iconoclastes usent et abusent depuis la fin des 80s et qui ont contribué à écrire la légende de ce groupe inclassable. Provocateurs dans l’âme, les DWARVES divertissent autant qu’ils choquent ou mystifient les foules avec des blagues graveleuses et potaches. Le tout au son d’un punk rock déjanté qui fait valser les conventions et la bienséance à grands coups de latte !</t>
  </si>
  <si>
    <t>Ice Nine Kills, Motionless In White, Memphis May Fire, Savage Hands</t>
  </si>
  <si>
    <t>THE FUNERAL PORTRAIT excelle dans la production d’hymnes authentiques et passionnés qui touchent droit au cœur. Sa musique respire une honnêteté sincère et attachante, mélangeant avec maestria l’énergie du rock bodybuildé et l’angoisse de l’emo-core avec une pointe de post-hardcore exacerbée. Un cocktail étonnant et détonant qui fonctionne à merveille, entre refrains fédérateurs et intensité à fleur de peau.</t>
  </si>
  <si>
    <t>Anathema, Katatonia, Lacuna Coil, Paradise Lost</t>
  </si>
  <si>
    <t>Groupe inclassable tant son spectre a évolué au fil de sa longue carrière (le doom gothique s’est progressivement mué en rock aussi riche qu’éclectique), THE GATHERING est un acteur majeur du metal européen. Pour son plaisir et celui de ses fans, il s’offre une parenthèse inespérée à l’occasion de la célébration de son album culte Mandylion avec un retour de l’exquise Anneke van Giersbergen derrière le micro. Un évènement majuscule inratable à bien des égards !</t>
  </si>
  <si>
    <t>In Flames, Insomnium, Dark Tranquillity, Orbit Culture</t>
  </si>
  <si>
    <t>Quand cinq anciens pensionnaires d’In Flames se rassemblent pour faire de la musique ensemble, il n’est pas illogique que la douce mélopée qui est ressort suinte le melodeath vibrant et typique de la scène du Gothenburg des années 90. Et qu’il est agréable de constater à quel point les cinq gaillards magnifient le style. Entre cure de jouvence et madeleine de Proust, THE HALO EFFECT créé l’évènement et est parti pour s’inscrire dans la durée. Et on ne va pas s’en plaindre !</t>
  </si>
  <si>
    <t>The Vines, Eagles Of Death Metal, Amyl And The Sniffers, Artic Monkeys</t>
  </si>
  <si>
    <t>30 ans de garage punk il faut croire que ça conserve ! Plus de 3 décennies que les toujours juvéniles Suédois arpentent les scènes du monde entier pour répandre joie et bonne humeur avec leur son aussi rafraîchissant qu’une bonne bière en terrasse un soir de canicule (à consommer avec modération contrairement à leur rock n’roll !). Aussi minimaliste que furieusement piquant, THE HIVES fout en l’air toutes les règles de la bienséance et on adore ça !</t>
  </si>
  <si>
    <t>Ko Ko Mo, Last Train, F.F.F., No One Is Innocent</t>
  </si>
  <si>
    <t>A la ville (ou plutôt dans les champs) comme à la scène, le duo landais détonne et défend avec fierté et conviction une certaine conception de la vie et du rock n’roll. Un ravissement conjugué pour les papilles et les tympans depuis 2008 ! Dépositaire d’un groove infectieux suintant la graisse de canard, la sautillante mélopée de ces rockeurs-agriculteurs fait des ravages aux quatre coins de la planète : 67 pays visités depuis 2008 (pas mal, hein ?!).</t>
  </si>
  <si>
    <t>2016 – 2022 – 2024 – 2026</t>
  </si>
  <si>
    <t>Alkaline Trio, Sum41, Green Day, Lagwagon</t>
  </si>
  <si>
    <t>Ceux qui avaient parié que le carton planétaire de Smash (1994) ne serait qu’un feu de paille en sont pour leurs frais.  Car depuis cette entrée fracassante au sommet des charts avec une des galettes les plus mythiques de l’Histoire du (punk) rock, les éternels adolescents entretiennent depuis un feu d’artifice ininterrompu, copieusement alimenté de hits débridés sur un rythme frénétique où l’énergie copule sans vergogne avec un humour omniprésent.</t>
  </si>
  <si>
    <t>Bad Omens, Dayseeker, Alpha Wolf, Resolve</t>
  </si>
  <si>
    <t>Résumer le metalcore à un mélange de papouilles et de coups de boule est une démarche certes simpliste mais globalement pertinente. Si certains combos priorisent la percussion frontale de la boîte crânienne, d’autres préfèrent davantage miser sur une approche plus subtile, riche en mélodies et en émotions. C’est justement le credo suivi par THE PLOT IN YOU qui propose une version plus rock et plus aérienne du genre sans le dénaturer. Bluffant.</t>
  </si>
  <si>
    <t>Halestorm, Dead Sara, The Warning, Pramore</t>
  </si>
  <si>
    <t>Dans le sillage de sa charismatique frontwoman Taylor Momsen, le quatuor yankee est devenu un acteur de marque sur le territoire du hard rock et de ses dérivés grâce à des albums inspirés et des prestations scéniques haut de gamme. Angus Young et ses potes leur ont confié la première partie de leurs deux dernières tournées mondiales, preuve de la qualité indéniable de ce groupe à la force de frappe étonnante et au potentiel tout simplement énorme.</t>
  </si>
  <si>
    <t xml:space="preserve">2010 – 2011 – 2019 - 2026 </t>
  </si>
  <si>
    <t>Skinny Puppy, Swans, Death In June, Laibach</t>
  </si>
  <si>
    <t xml:space="preserve">Expérimenter sans limite. Se dépasser. Évoluer en symbiose avec son œuvre et son art. Capturer l’instant présent. Des notions simples et pures qui depuis plus de 40 ans accompagnent sans coup férir le parcours vertigineux du toujours fringant trio helvète. Tirant la quintessence d’influences, rock, ambiant, pop ou dance-floor, l’œuvre savamment orchestrée et en constante évolution de ces papes de l’Indus touche délicieusement au Divin. </t>
  </si>
  <si>
    <t>Deftones, Tallah, Graphic Nature, Will Haven</t>
  </si>
  <si>
    <t>Au carrefour du nu-metal, du rock indie et du metalcore, le gang australien fait partie de ces petites bébêtes qui montent avec l’intention de s’installer rapidement et durablement au sommet de la chaîne alimentaire de la musique énervée. Léchouillant les lobes d’oreilles avec la même aisance qu’ils pincent les roubignoles ou déboîtent quelques rotules, les ambitieux kangourous offrent un programme de réjouissances varié et sacrément impactant.</t>
  </si>
  <si>
    <t>Breaking Benjamin, Skillet, Seether, Thousand Foot Krutch</t>
  </si>
  <si>
    <t xml:space="preserve">Voilà un come-back aussi attendu que surprenant : le chanteur originel Adam Gontier fait officiellement son retour après onze ans d’absence, sans pour autant éclipser Matt Walst. C’est désormais une doublette de micros audacieuse qui officie et donne un caractère certain au metal alternatif tendance post grunge de la formation canadienne. Un son toujours aussi mélodique qui n’oublie jamais de jouer les gros bras. </t>
  </si>
  <si>
    <t>Nocturnal Depression, Forgotten Tomb, Austere, Happy Days</t>
  </si>
  <si>
    <t>S’attaquer à l’œuvre de THY LIGHT, c’est faire un saut dans ce que l’être peut avoir de plus noir, de plus triste. La bande-son d’un monde désenchanté, avec la neurasthénie pour seule religion. Un mal qui semble incurable, qui vous ronge à petit feu. Une infection lente qui vous dévore inexorablement l’âme. Un long tunnel sans lumière au bout. Une solitude éternelle en écho à ce sentiment de dépression agonisante. N’ayez crainte, laissez-vous guider vers une fin des plus apaisée.</t>
  </si>
  <si>
    <t>2024 – 2026</t>
  </si>
  <si>
    <t xml:space="preserve">Audioslave, Devin Townsend, Jimi Hendrix, Prophets Of Rage </t>
  </si>
  <si>
    <t>Le petit (qui a tout de même rudement grandi depuis ses débuts) génie de la 6 cordes revient déjà nous faire une démonstration de son immense talent après avoir illuminé le festival de son aura en 2024. Inutile de présenter l’homme qui se cache derrière les riffs dantesques de Rage Against The Machine. Alors, venez simplement profiter de sa virtuosité (et des reprises de RATM) mise au service d’un rock aussi doux qu’énervé.</t>
  </si>
  <si>
    <t>2009 – 2016 – 2026</t>
  </si>
  <si>
    <t>Helmet, Floor, Big Business, Doomriders</t>
  </si>
  <si>
    <t xml:space="preserve">Nous étions à 2 doigts de penser que 2025 serait encore une année de merde sur une planète mise à feu et à sang par une poignée d’irresponsables. C’était sans compter sur cette annonce qui nous a réchauffé le cœur : TORCHE reprend du service ! Et les brûlots stoner/sludge des Floridiens sont toujours aussi catchy et portés par des mélodies accrocheuses et une énergie folle. La Valley va sentir bon le sable chaud. </t>
  </si>
  <si>
    <t>Ceremony, Blacklisted, End It, Spy, Gulch, Rotting Out</t>
  </si>
  <si>
    <t>Après un début de carrière éclair, à l’image de leurs titres aussi expéditifs que punitifs, les gars de Sacramento ont mis le pied sur le frein en termes de live, mais ont gardé ce qu’il faut sous la pédale niveau compos et énergie. Leur hardcore aux gros relents punk, à la limite du powerviolence, se veut toujours ô combien incandescent et pour l’un de leurs très rares shows le survolté Lee Spielman risque bien d’emporter toute la Warzone dans un état frénétique !</t>
  </si>
  <si>
    <t>Burzum, Dødheimsgard, Darkthrone, Gaahls Wyrd</t>
  </si>
  <si>
    <t>Gaahl incarne aujourd’hui un artiste incontournable et donc essentiel de la sphère des musiques extrêmes. En guerre perpétuelle contre la stagnation artistique et prônant l’exploration et le démantèlement des barrières, il donne une nouvelle impulsion à son projet TRELLDOM. Dimension avant-gardiste, ambiances lugubres, sonorités dissonantes, saxophone à l’agonie : une œuvre innovante et sombre dont la férocité est rampante à défaut d’être explosive.</t>
  </si>
  <si>
    <t>2013 – 2015 – 2026</t>
  </si>
  <si>
    <t>1000Mods, Dozer, Lowrider, Unida</t>
  </si>
  <si>
    <t>Les aurores boréales et les forêts de pins suédoises sont-elles en train de supplanter le suffocant désert californien, sa poussière et ses cactus ? La mesure nous impose à éviter les conclusions hâtives. Mais force est de constater qu’en l’espace de deux décennies menées tambour-battant, TRUCKFIGHTERS est devenu une référence incontournable de la scène stoner rock. Galettes bien troussées, concerts méchamment déjantés et délicieuses sonorités fuzz saturées : rien n’est à jeter et tout à savourer goulûment.</t>
  </si>
  <si>
    <t>2008 – 2017 – 2019 – 2026</t>
  </si>
  <si>
    <t>Ménestrels des temps modernes, bouffons du 21ᵉ siècle, troubadours contemporains. Pourtant, nos 4 Nantais semblent plutôt promis à prendre la place du roi. Un trône conquis après une âpre lutte à base de blagues potaches, d’humour douteux et scatophile à ses heures. Mais surtout, une place en haut de l’échiquier du metal tricolore gagnée avec un savoir-faire inégalé dès lors qu’il s’agit de parodier et singer les plus grands de la planète metal. Du grand art !</t>
  </si>
  <si>
    <t>2013 – 2019 – 2026</t>
  </si>
  <si>
    <t>Windhand, Blood Ceremony, Witchcraft, Saint Vitus</t>
  </si>
  <si>
    <t>Le quatuor de Cambridge magnifie ses influences sabbathiennes avec une maestria déconcertante. Les guitares bourdonnantes et la rythmique chaude et lancinante sont bien là dans ce concentré de doom chargé en vitamines stoner qui nous ramène à la grandeur des 70’s. De l’énergie à revendre, des mélodies imparables, des claviers aussi inquiétant que lubriques sur fond d’humour macabre : UNCLE ACID AND THE DEADBEATS est une tornade vintage et psychédélique.</t>
  </si>
  <si>
    <t xml:space="preserve">Alien Weaponry, Metallica, Pantera, Down, </t>
  </si>
  <si>
    <t>La Polynésie. Ses plages de sable blanc à perte de vue, ses eaux turquoise et ses vahinés… Mais aussi URAVENA et son metal détonnant ! Fier de son identité et de ses racines, le collectif métisse de culture locale son thrash savamment épicé de saveurs hardcore et power bien senties. Les éléments traditionnels viennent discrètement s’entrelacer avec les riffs tranchants et les vocaux âpres pour un résultat percutant et saisissant d’efficacité. À suivre de très près.</t>
  </si>
  <si>
    <t>Mgla, Batushka, Darkthrone, Aara, Gravpel</t>
  </si>
  <si>
    <t>Directement influencés par les protagonistes norvégiens de la 2ème vague black metal que sont Darkthrone, Immortal ou Burzum, nos Helvètes n’en sortent pourtant pas moins des sentiers battus et rebattus du genre. Mélangeant le son du black des 90’s avec des nuances de synthé, de tremolo picking, de riffs et de rythmes rock n’roll, le tout soutenu par des passages atmo de mellotron, ces apiculteurs de l’extrême produisent un son qui a tout du miel pour vos oreilles !</t>
  </si>
  <si>
    <t>2009 – 2013 – 2016 – 2022 – 2026</t>
  </si>
  <si>
    <t>Five Finger Death Punch, Metallica meets Elvis, Stone Sour, Godsmack</t>
  </si>
  <si>
    <t>En parfaits alchimistes, Michael Poulsen et ses copains proposent un alliage atypique de heavy rock vitaminé qui recueille les suffrages aussi bien auprès des amateurs de rock n’roll vintage aux saveurs country-rockabilly, que des aficionados de heavy metal burné, des punk rockers de tous âges et autres gros thrasheurs en vestes à patches. Le déferlement attendu de riffs plombés au service de mélodies accrocheuses va de nouveau faire mouche !</t>
  </si>
  <si>
    <t>Comeback Kid, Nine Eleven, Defeater, Have Heart, Don’t Try</t>
  </si>
  <si>
    <t xml:space="preserve">Originaire de Marseille (oui, la patrie de Jul !), WAKE THE DEAD s’est construit une solide réputation grâce à un travail acharné en 15 ans d’une carrière irréprochable. Son hardcore moderne se veut percutant et incisif. Sans détour ni fioritures : du « in your face » pur jus ! Ou « Droit au but » pour les amateurs de ballon rond. En perspective : un pit en ébullition et la destruction des pavés la Warzone avec la délicatesse d’un marteau-piqueur. </t>
  </si>
  <si>
    <t>Fit or A King, The Wold Alive, Of Mice &amp; Men, I Prevail</t>
  </si>
  <si>
    <t>Ce qui ne tue pas rend plus fort. Mais quand la mort frappe, elle est bien souvent une épreuve définitive et sans lendemain. Forts d’une résilience hors du commun, les jeunes loups de WE CAME AS ROMANS ont fait front et résisté à la dure épreuve qu’est la disparition tragique d’un membre de leur meute (RIP Kyle Pavone). Douze ans après un premier passage électrique, le retour tant attendu lancera les hostilités sur le MS1 de la meilleure des façons.</t>
  </si>
  <si>
    <t>Wytch Hazel, Crimson Glory, The Night Eternal, Warlord</t>
  </si>
  <si>
    <t xml:space="preserve">Retour aux premiers pas du heavy metal bluesy des années 70 et à son évolution plus « cuir et clous » des années 80 avec les fougueux WINGS OF STEEL. Un bond dans le passé revigorant qui redonne ses lettres de noblesse à un certain âge d’or avec une approche particulièrement épique ! Dualité des guitares ébouriffante, envolées lyriques stratosphériques, solos virtuoses : autant d’éléments incontournables pour une expérience aussi réjouissante que régressive ! </t>
  </si>
  <si>
    <t>Saor, Akhlys, Drudkh, Aara</t>
  </si>
  <si>
    <t>Le black metal n’est pas uniquement l’apanage des pays scandinaves. Le recours aux corpse-paints, à un décorum sanguinolent et à la mythologie barbare/viking n’est pas incontournable pour rimer avec « qualité ». Les Mancuniens l’ont compris et rendent hommage avec classe à leur héritage anglo-saxon avec davantage de sobriété, une expression plus atmosphérique et cérébrale, sans perdre une once de puissance et d’efficacité.</t>
  </si>
  <si>
    <t>Panopticon, Paysage d’Hiver, Mare Cognitum, Agalloch</t>
  </si>
  <si>
    <t>Plutôt que brutalement casser les codes d’un genre qui en regorgent, le combo ricain a choisi d’en redéfinir les termes et son application. Car s’il ne nie pas son appartenance à l’univers du black metal, il façonne et développe ce dernier à sa guise, en clair-obscur, navigant du lumineux céleste aux ténèbres sépulcrales. Une œuvre cathartique et visionnaire, à la violence rampante, inquiétante mais toujours maîtrisée.</t>
  </si>
  <si>
    <t>Cult Of Luna, Montagne, Gros Enfant Mort, Fall Of Messiah</t>
  </si>
  <si>
    <t>Explorant sans cesse les contours de leur son, les Marseillais composent avec des idées divergentes, audacieuses, profondes, souvent mélancoliques mais toujours passionnées et en constante évolution. Leurs influences screamo laissent peu à peu la place à un post metal dense et suffocant. Ils s’affranchissent des codes esthétiques et expriment leurs angoisses face à un avenir sombre et à un temps qui nous éloigne de plus en plus de nos idéaux.</t>
  </si>
  <si>
    <t>Chapi</t>
  </si>
  <si>
    <t>Chapo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</si>
</sst>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theme="1"/>
      <name val="Liberation Sans"/>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theme="1"/>
      <name val="Liberation Sans"/>
    </font>
    <font>
      <b/>
      <sz val="18"/>
      <color theme="1"/>
      <name val="Liberation Sans"/>
    </font>
    <font>
      <b/>
      <sz val="12"/>
      <color theme="1"/>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11"/>
      <color theme="1"/>
      <name val="Calibri"/>
      <family val="2"/>
    </font>
    <font>
      <sz val="11"/>
      <color theme="1"/>
      <name val="Calibri"/>
      <family val="2"/>
    </font>
    <font>
      <b/>
      <sz val="11"/>
      <color indexed="8"/>
      <name val="Calibri"/>
      <family val="2"/>
    </font>
    <font>
      <b/>
      <sz val="22"/>
      <color indexed="8"/>
      <name val="Calibri"/>
      <family val="2"/>
    </font>
    <font>
      <sz val="11"/>
      <color indexed="8"/>
      <name val="Calibri"/>
      <family val="2"/>
    </font>
    <font>
      <i/>
      <sz val="11"/>
      <color indexed="8"/>
      <name val="Calibri"/>
      <family val="2"/>
    </font>
    <font>
      <sz val="11"/>
      <color rgb="FFFF0000"/>
      <name val="Calibri"/>
      <family val="2"/>
    </font>
    <font>
      <sz val="11"/>
      <color indexed="9"/>
      <name val="Calibri"/>
      <family val="2"/>
    </font>
    <font>
      <b/>
      <sz val="11"/>
      <color indexed="9"/>
      <name val="Calibri"/>
      <family val="2"/>
    </font>
    <font>
      <b/>
      <i/>
      <sz val="11"/>
      <color indexed="8"/>
      <name val="Calibri"/>
      <family val="2"/>
    </font>
    <font>
      <b/>
      <i/>
      <u/>
      <sz val="11"/>
      <color indexed="8"/>
      <name val="Calibri"/>
      <family val="2"/>
    </font>
    <font>
      <b/>
      <sz val="14"/>
      <color indexed="8"/>
      <name val="Calibri"/>
      <family val="2"/>
    </font>
    <font>
      <b/>
      <sz val="18"/>
      <color indexed="8"/>
      <name val="Calibri"/>
      <family val="2"/>
    </font>
    <font>
      <b/>
      <sz val="16"/>
      <color theme="1"/>
      <name val="Calibri"/>
      <family val="2"/>
    </font>
    <font>
      <b/>
      <sz val="16"/>
      <color indexed="8"/>
      <name val="Calibri"/>
      <family val="2"/>
    </font>
    <font>
      <sz val="10"/>
      <color theme="1"/>
      <name val="Arial"/>
      <family val="2"/>
    </font>
    <font>
      <i/>
      <sz val="11"/>
      <color theme="1"/>
      <name val="Calibri"/>
      <family val="2"/>
    </font>
  </fonts>
  <fills count="1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indexed="9"/>
        <bgColor auto="1"/>
      </patternFill>
    </fill>
    <fill>
      <patternFill patternType="solid">
        <fgColor indexed="17"/>
        <bgColor auto="1"/>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rgb="FF808080"/>
      </left>
      <right style="thin">
        <color rgb="FF808080"/>
      </right>
      <top style="thin">
        <color rgb="FF808080"/>
      </top>
      <bottom style="thin">
        <color rgb="FF808080"/>
      </bottom>
      <diagonal/>
    </border>
    <border>
      <left style="thin">
        <color indexed="8"/>
      </left>
      <right style="thin">
        <color indexed="8"/>
      </right>
      <top style="thin">
        <color indexed="8"/>
      </top>
      <bottom style="thin">
        <color indexed="8"/>
      </bottom>
      <diagonal/>
    </border>
    <border>
      <left style="thin">
        <color indexed="16"/>
      </left>
      <right style="thin">
        <color indexed="16"/>
      </right>
      <top style="thin">
        <color indexed="8"/>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6"/>
      </top>
      <bottom style="thin">
        <color indexed="8"/>
      </bottom>
      <diagonal/>
    </border>
    <border>
      <left style="thin">
        <color indexed="16"/>
      </left>
      <right style="thin">
        <color indexed="8"/>
      </right>
      <top style="thin">
        <color indexed="16"/>
      </top>
      <bottom style="thin">
        <color indexed="8"/>
      </bottom>
      <diagonal/>
    </border>
    <border>
      <left style="thin">
        <color indexed="8"/>
      </left>
      <right style="thin">
        <color indexed="16"/>
      </right>
      <top style="thin">
        <color indexed="16"/>
      </top>
      <bottom style="thin">
        <color indexed="16"/>
      </bottom>
      <diagonal/>
    </border>
    <border>
      <left style="thin">
        <color indexed="16"/>
      </left>
      <right style="thin">
        <color indexed="16"/>
      </right>
      <top style="thin">
        <color indexed="8"/>
      </top>
      <bottom style="thin">
        <color indexed="8"/>
      </bottom>
      <diagonal/>
    </border>
    <border>
      <left style="thin">
        <color indexed="16"/>
      </left>
      <right style="thin">
        <color indexed="8"/>
      </right>
      <top style="thin">
        <color indexed="16"/>
      </top>
      <bottom style="thin">
        <color indexed="16"/>
      </bottom>
      <diagonal/>
    </border>
    <border>
      <left style="thin">
        <color indexed="16"/>
      </left>
      <right style="thin">
        <color indexed="16"/>
      </right>
      <top style="thin">
        <color indexed="16"/>
      </top>
      <bottom/>
      <diagonal/>
    </border>
    <border>
      <left style="thin">
        <color indexed="16"/>
      </left>
      <right style="thin">
        <color indexed="16"/>
      </right>
      <top style="thin">
        <color indexed="8"/>
      </top>
      <bottom/>
      <diagonal/>
    </border>
    <border>
      <left style="thin">
        <color indexed="16"/>
      </left>
      <right/>
      <top/>
      <bottom/>
      <diagonal/>
    </border>
    <border>
      <left style="thin">
        <color indexed="16"/>
      </left>
      <right style="thin">
        <color indexed="16"/>
      </right>
      <top/>
      <bottom style="thin">
        <color indexed="16"/>
      </bottom>
      <diagonal/>
    </border>
    <border>
      <left style="thin">
        <color indexed="16"/>
      </left>
      <right style="thin">
        <color indexed="16"/>
      </right>
      <top/>
      <bottom style="thin">
        <color indexed="8"/>
      </bottom>
      <diagonal/>
    </border>
    <border>
      <left style="thin">
        <color indexed="8"/>
      </left>
      <right style="thin">
        <color indexed="16"/>
      </right>
      <top style="thin">
        <color indexed="8"/>
      </top>
      <bottom style="thin">
        <color indexed="8"/>
      </bottom>
      <diagonal/>
    </border>
    <border>
      <left style="thin">
        <color indexed="16"/>
      </left>
      <right style="thin">
        <color indexed="8"/>
      </right>
      <top style="thin">
        <color indexed="8"/>
      </top>
      <bottom style="thin">
        <color indexed="8"/>
      </bottom>
      <diagonal/>
    </border>
    <border>
      <left style="thin">
        <color indexed="16"/>
      </left>
      <right style="thin">
        <color indexed="8"/>
      </right>
      <top style="thin">
        <color indexed="8"/>
      </top>
      <bottom style="thin">
        <color indexed="16"/>
      </bottom>
      <diagonal/>
    </border>
    <border>
      <left style="thin">
        <color indexed="16"/>
      </left>
      <right style="thin">
        <color indexed="16"/>
      </right>
      <top/>
      <bottom style="medium">
        <color indexed="8"/>
      </bottom>
      <diagonal/>
    </border>
    <border>
      <left style="medium">
        <color indexed="8"/>
      </left>
      <right style="thin">
        <color indexed="16"/>
      </right>
      <top style="medium">
        <color indexed="8"/>
      </top>
      <bottom style="medium">
        <color indexed="8"/>
      </bottom>
      <diagonal/>
    </border>
    <border>
      <left style="thin">
        <color indexed="16"/>
      </left>
      <right style="thin">
        <color indexed="16"/>
      </right>
      <top style="medium">
        <color indexed="8"/>
      </top>
      <bottom style="medium">
        <color indexed="8"/>
      </bottom>
      <diagonal/>
    </border>
    <border>
      <left style="thin">
        <color indexed="16"/>
      </left>
      <right style="medium">
        <color indexed="8"/>
      </right>
      <top style="medium">
        <color indexed="8"/>
      </top>
      <bottom style="medium">
        <color indexed="8"/>
      </bottom>
      <diagonal/>
    </border>
    <border>
      <left style="thin">
        <color indexed="16"/>
      </left>
      <right style="thin">
        <color indexed="16"/>
      </right>
      <top style="medium">
        <color indexed="8"/>
      </top>
      <bottom style="thin">
        <color indexed="16"/>
      </bottom>
      <diagonal/>
    </border>
    <border>
      <left style="thin">
        <color indexed="16"/>
      </left>
      <right style="thin">
        <color indexed="16"/>
      </right>
      <top style="medium">
        <color indexed="8"/>
      </top>
      <bottom style="thick">
        <color indexed="8"/>
      </bottom>
      <diagonal/>
    </border>
    <border>
      <left style="thin">
        <color indexed="16"/>
      </left>
      <right style="thin">
        <color indexed="16"/>
      </right>
      <top style="thin">
        <color indexed="16"/>
      </top>
      <bottom style="thick">
        <color indexed="8"/>
      </bottom>
      <diagonal/>
    </border>
    <border>
      <left style="thin">
        <color indexed="16"/>
      </left>
      <right style="thick">
        <color indexed="8"/>
      </right>
      <top style="thin">
        <color indexed="16"/>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style="thick">
        <color indexed="8"/>
      </top>
      <bottom style="thin">
        <color indexed="16"/>
      </bottom>
      <diagonal/>
    </border>
    <border>
      <left style="thick">
        <color indexed="8"/>
      </left>
      <right style="thick">
        <color indexed="8"/>
      </right>
      <top style="thick">
        <color indexed="8"/>
      </top>
      <bottom style="thin">
        <color indexed="8"/>
      </bottom>
      <diagonal/>
    </border>
    <border>
      <left style="thick">
        <color indexed="8"/>
      </left>
      <right style="thick">
        <color indexed="8"/>
      </right>
      <top style="thin">
        <color indexed="16"/>
      </top>
      <bottom style="thin">
        <color indexed="16"/>
      </bottom>
      <diagonal/>
    </border>
    <border>
      <left style="thick">
        <color indexed="8"/>
      </left>
      <right style="thick">
        <color indexed="8"/>
      </right>
      <top style="thin">
        <color indexed="8"/>
      </top>
      <bottom style="thin">
        <color indexed="8"/>
      </bottom>
      <diagonal/>
    </border>
    <border>
      <left style="thick">
        <color indexed="8"/>
      </left>
      <right style="thick">
        <color indexed="8"/>
      </right>
      <top style="thin">
        <color indexed="8"/>
      </top>
      <bottom style="medium">
        <color indexed="8"/>
      </bottom>
      <diagonal/>
    </border>
    <border>
      <left style="thick">
        <color indexed="8"/>
      </left>
      <right style="thick">
        <color indexed="8"/>
      </right>
      <top style="thin">
        <color indexed="16"/>
      </top>
      <bottom style="thick">
        <color indexed="8"/>
      </bottom>
      <diagonal/>
    </border>
    <border>
      <left style="thick">
        <color indexed="8"/>
      </left>
      <right style="thick">
        <color indexed="8"/>
      </right>
      <top style="medium">
        <color indexed="8"/>
      </top>
      <bottom style="thick">
        <color indexed="8"/>
      </bottom>
      <diagonal/>
    </border>
    <border>
      <left style="thin">
        <color indexed="16"/>
      </left>
      <right style="thin">
        <color indexed="16"/>
      </right>
      <top style="thick">
        <color indexed="8"/>
      </top>
      <bottom style="thin">
        <color indexed="16"/>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0">
    <xf numFmtId="0" fontId="0" fillId="0" borderId="0"/>
    <xf numFmtId="0" fontId="8" fillId="0" borderId="0"/>
    <xf numFmtId="0" fontId="9" fillId="0" borderId="0"/>
    <xf numFmtId="0" fontId="6" fillId="7" borderId="0"/>
    <xf numFmtId="0" fontId="4" fillId="5" borderId="0"/>
    <xf numFmtId="0" fontId="11" fillId="8" borderId="0"/>
    <xf numFmtId="0" fontId="12" fillId="8" borderId="1"/>
    <xf numFmtId="0" fontId="2" fillId="0" borderId="0"/>
    <xf numFmtId="0" fontId="3" fillId="2" borderId="0"/>
    <xf numFmtId="0" fontId="3" fillId="3" borderId="0"/>
    <xf numFmtId="0" fontId="2" fillId="4" borderId="0"/>
    <xf numFmtId="0" fontId="1" fillId="0" borderId="0" applyNumberFormat="0" applyFont="0" applyFill="0" applyBorder="0" applyAlignment="0" applyProtection="0"/>
    <xf numFmtId="0" fontId="3" fillId="6" borderId="0"/>
    <xf numFmtId="0" fontId="5" fillId="0" borderId="0"/>
    <xf numFmtId="0" fontId="7" fillId="0" borderId="0"/>
    <xf numFmtId="0" fontId="10" fillId="0" borderId="0"/>
    <xf numFmtId="0" fontId="13" fillId="0" borderId="0"/>
    <xf numFmtId="0" fontId="1" fillId="0" borderId="0"/>
    <xf numFmtId="0" fontId="1" fillId="0" borderId="0"/>
    <xf numFmtId="0" fontId="4" fillId="0" borderId="0"/>
  </cellStyleXfs>
  <cellXfs count="91">
    <xf numFmtId="0" fontId="0" fillId="0" borderId="0" xfId="0"/>
    <xf numFmtId="49" fontId="16" fillId="10" borderId="2" xfId="0" applyNumberFormat="1" applyFont="1" applyFill="1" applyBorder="1" applyAlignment="1">
      <alignment horizontal="center" vertical="center"/>
    </xf>
    <xf numFmtId="0" fontId="18" fillId="0" borderId="3" xfId="0" applyFont="1" applyBorder="1"/>
    <xf numFmtId="0" fontId="18" fillId="0" borderId="3" xfId="0" applyFont="1" applyBorder="1" applyAlignment="1">
      <alignment wrapText="1"/>
    </xf>
    <xf numFmtId="0" fontId="18" fillId="0" borderId="4" xfId="0" applyFont="1" applyBorder="1"/>
    <xf numFmtId="0" fontId="18" fillId="0" borderId="4" xfId="0" applyFont="1" applyBorder="1" applyAlignment="1">
      <alignment wrapText="1"/>
    </xf>
    <xf numFmtId="0" fontId="0" fillId="0" borderId="0" xfId="0" applyAlignment="1">
      <alignment wrapText="1"/>
    </xf>
    <xf numFmtId="0" fontId="18" fillId="0" borderId="5" xfId="0" applyFont="1" applyBorder="1"/>
    <xf numFmtId="0" fontId="18" fillId="0" borderId="6" xfId="0" applyFont="1" applyBorder="1"/>
    <xf numFmtId="0" fontId="18" fillId="0" borderId="7" xfId="0" applyFont="1" applyBorder="1"/>
    <xf numFmtId="0" fontId="18" fillId="0" borderId="2" xfId="0" applyFont="1" applyBorder="1" applyAlignment="1">
      <alignment horizontal="center"/>
    </xf>
    <xf numFmtId="0" fontId="18" fillId="0" borderId="3" xfId="0" applyFont="1" applyBorder="1" applyAlignment="1">
      <alignment horizontal="center"/>
    </xf>
    <xf numFmtId="0" fontId="18" fillId="0" borderId="8" xfId="0" applyFont="1" applyBorder="1"/>
    <xf numFmtId="0" fontId="18" fillId="0" borderId="9" xfId="0" applyFont="1" applyBorder="1" applyAlignment="1">
      <alignment horizontal="center"/>
    </xf>
    <xf numFmtId="49" fontId="23" fillId="0" borderId="2" xfId="0" applyNumberFormat="1" applyFont="1" applyBorder="1"/>
    <xf numFmtId="0" fontId="23" fillId="0" borderId="2" xfId="0" applyFont="1" applyBorder="1"/>
    <xf numFmtId="10" fontId="23" fillId="0" borderId="2" xfId="0" applyNumberFormat="1" applyFont="1" applyBorder="1"/>
    <xf numFmtId="49" fontId="19" fillId="0" borderId="2" xfId="0" applyNumberFormat="1" applyFont="1" applyBorder="1" applyAlignment="1">
      <alignment horizontal="center"/>
    </xf>
    <xf numFmtId="10" fontId="19" fillId="0" borderId="2" xfId="0" applyNumberFormat="1" applyFont="1" applyBorder="1"/>
    <xf numFmtId="0" fontId="18" fillId="0" borderId="10" xfId="0" applyFont="1" applyBorder="1" applyAlignment="1">
      <alignment horizontal="center"/>
    </xf>
    <xf numFmtId="0" fontId="18" fillId="0" borderId="11" xfId="0" applyFont="1" applyBorder="1"/>
    <xf numFmtId="0" fontId="18" fillId="0" borderId="10" xfId="0" applyFont="1" applyBorder="1"/>
    <xf numFmtId="0" fontId="18" fillId="11" borderId="12" xfId="0" applyFont="1" applyFill="1" applyBorder="1" applyAlignment="1">
      <alignment horizontal="center"/>
    </xf>
    <xf numFmtId="0" fontId="18" fillId="11" borderId="0" xfId="0" applyFont="1" applyFill="1"/>
    <xf numFmtId="0" fontId="18" fillId="0" borderId="13" xfId="0" applyFont="1" applyBorder="1" applyAlignment="1">
      <alignment horizontal="center"/>
    </xf>
    <xf numFmtId="0" fontId="18" fillId="0" borderId="13" xfId="0" applyFont="1" applyBorder="1"/>
    <xf numFmtId="0" fontId="18" fillId="0" borderId="14" xfId="0" applyFont="1" applyBorder="1"/>
    <xf numFmtId="0" fontId="18" fillId="0" borderId="4" xfId="0" applyFont="1" applyBorder="1" applyAlignment="1">
      <alignment horizontal="center"/>
    </xf>
    <xf numFmtId="0" fontId="18" fillId="0" borderId="9" xfId="0" applyFont="1" applyBorder="1"/>
    <xf numFmtId="0" fontId="18" fillId="0" borderId="5" xfId="0" applyFont="1" applyBorder="1" applyAlignment="1">
      <alignment horizontal="center"/>
    </xf>
    <xf numFmtId="0" fontId="18" fillId="0" borderId="17" xfId="0" applyFont="1" applyBorder="1"/>
    <xf numFmtId="0" fontId="18" fillId="0" borderId="18" xfId="0" applyFont="1" applyBorder="1"/>
    <xf numFmtId="0" fontId="18" fillId="0" borderId="22" xfId="0" applyFont="1" applyBorder="1"/>
    <xf numFmtId="0" fontId="18" fillId="0" borderId="23" xfId="0" applyFont="1" applyBorder="1"/>
    <xf numFmtId="0" fontId="18" fillId="0" borderId="24" xfId="0" applyFont="1" applyBorder="1"/>
    <xf numFmtId="0" fontId="18" fillId="0" borderId="25" xfId="0" applyFont="1" applyBorder="1" applyAlignment="1">
      <alignment horizontal="center"/>
    </xf>
    <xf numFmtId="49" fontId="16" fillId="0" borderId="26" xfId="0" applyNumberFormat="1" applyFont="1" applyBorder="1" applyAlignment="1">
      <alignment horizontal="center"/>
    </xf>
    <xf numFmtId="49" fontId="18" fillId="10" borderId="28" xfId="0" applyNumberFormat="1" applyFont="1" applyFill="1" applyBorder="1" applyAlignment="1">
      <alignment horizontal="center" vertical="center"/>
    </xf>
    <xf numFmtId="0" fontId="18" fillId="10" borderId="28" xfId="0" applyFont="1" applyFill="1" applyBorder="1" applyAlignment="1">
      <alignment horizontal="center" vertical="center"/>
    </xf>
    <xf numFmtId="49" fontId="18" fillId="10" borderId="30" xfId="0" applyNumberFormat="1" applyFont="1" applyFill="1" applyBorder="1" applyAlignment="1">
      <alignment horizontal="center" vertical="center"/>
    </xf>
    <xf numFmtId="0" fontId="18" fillId="10" borderId="30" xfId="0" applyFont="1" applyFill="1" applyBorder="1" applyAlignment="1">
      <alignment horizontal="center" vertical="center"/>
    </xf>
    <xf numFmtId="49" fontId="18" fillId="10" borderId="31" xfId="0" applyNumberFormat="1" applyFont="1" applyFill="1" applyBorder="1" applyAlignment="1">
      <alignment horizontal="center" vertical="center"/>
    </xf>
    <xf numFmtId="0" fontId="18" fillId="10" borderId="31" xfId="0" applyFont="1" applyFill="1" applyBorder="1" applyAlignment="1">
      <alignment horizontal="center" vertical="center"/>
    </xf>
    <xf numFmtId="49" fontId="23" fillId="10" borderId="33" xfId="0" applyNumberFormat="1" applyFont="1" applyFill="1" applyBorder="1" applyAlignment="1">
      <alignment horizontal="center" vertical="center"/>
    </xf>
    <xf numFmtId="0" fontId="23" fillId="10" borderId="33" xfId="0" applyFont="1" applyFill="1" applyBorder="1" applyAlignment="1">
      <alignment horizontal="center" vertical="center"/>
    </xf>
    <xf numFmtId="0" fontId="18" fillId="0" borderId="34" xfId="0" applyFont="1" applyBorder="1"/>
    <xf numFmtId="49" fontId="16" fillId="12" borderId="2" xfId="0" applyNumberFormat="1" applyFont="1" applyFill="1" applyBorder="1"/>
    <xf numFmtId="0" fontId="16" fillId="12" borderId="2" xfId="0" applyFont="1" applyFill="1" applyBorder="1"/>
    <xf numFmtId="0" fontId="18" fillId="0" borderId="36" xfId="0" applyFont="1" applyBorder="1"/>
    <xf numFmtId="0" fontId="18" fillId="0" borderId="36" xfId="0" applyFont="1" applyBorder="1" applyAlignment="1">
      <alignment wrapText="1"/>
    </xf>
    <xf numFmtId="0" fontId="15" fillId="0" borderId="35" xfId="0" applyFont="1" applyBorder="1"/>
    <xf numFmtId="0" fontId="14" fillId="0" borderId="35" xfId="0" applyFont="1" applyBorder="1"/>
    <xf numFmtId="0" fontId="18" fillId="0" borderId="35" xfId="0" applyFont="1" applyBorder="1"/>
    <xf numFmtId="0" fontId="18" fillId="0" borderId="35" xfId="0" applyFont="1" applyBorder="1" applyAlignment="1">
      <alignment wrapText="1"/>
    </xf>
    <xf numFmtId="0" fontId="15" fillId="9" borderId="35" xfId="0" applyFont="1" applyFill="1" applyBorder="1" applyAlignment="1">
      <alignment horizontal="left"/>
    </xf>
    <xf numFmtId="0" fontId="14" fillId="0" borderId="35" xfId="0" applyFont="1" applyBorder="1" applyAlignment="1">
      <alignment wrapText="1"/>
    </xf>
    <xf numFmtId="0" fontId="15" fillId="0" borderId="35" xfId="0" applyFont="1" applyBorder="1" applyAlignment="1">
      <alignment horizontal="left"/>
    </xf>
    <xf numFmtId="49" fontId="18" fillId="0" borderId="35" xfId="0" applyNumberFormat="1" applyFont="1" applyBorder="1" applyAlignment="1">
      <alignment wrapText="1"/>
    </xf>
    <xf numFmtId="0" fontId="19" fillId="0" borderId="35" xfId="0" applyFont="1" applyBorder="1"/>
    <xf numFmtId="0" fontId="20" fillId="0" borderId="35" xfId="0" applyFont="1" applyBorder="1" applyAlignment="1">
      <alignment wrapText="1"/>
    </xf>
    <xf numFmtId="0" fontId="15" fillId="0" borderId="35" xfId="0" applyFont="1" applyBorder="1" applyAlignment="1">
      <alignment wrapText="1"/>
    </xf>
    <xf numFmtId="0" fontId="21" fillId="0" borderId="35" xfId="0" applyFont="1" applyBorder="1"/>
    <xf numFmtId="0" fontId="0" fillId="0" borderId="35" xfId="0" applyBorder="1" applyAlignment="1">
      <alignment wrapText="1"/>
    </xf>
    <xf numFmtId="0" fontId="14" fillId="0" borderId="35" xfId="0" applyFont="1" applyBorder="1" applyAlignment="1">
      <alignment horizontal="left" wrapText="1"/>
    </xf>
    <xf numFmtId="0" fontId="14" fillId="0" borderId="35" xfId="0" applyFont="1" applyBorder="1" applyAlignment="1">
      <alignment horizontal="left"/>
    </xf>
    <xf numFmtId="0" fontId="27" fillId="0" borderId="35" xfId="0" applyFont="1" applyBorder="1" applyAlignment="1">
      <alignment horizontal="center"/>
    </xf>
    <xf numFmtId="49" fontId="28" fillId="10" borderId="35" xfId="0" applyNumberFormat="1" applyFont="1" applyFill="1" applyBorder="1" applyAlignment="1">
      <alignment horizontal="center" vertical="center"/>
    </xf>
    <xf numFmtId="49" fontId="17" fillId="0" borderId="35" xfId="0" applyNumberFormat="1" applyFont="1" applyBorder="1" applyAlignment="1">
      <alignment wrapText="1"/>
    </xf>
    <xf numFmtId="49" fontId="17" fillId="0" borderId="35" xfId="0" applyNumberFormat="1" applyFont="1" applyBorder="1"/>
    <xf numFmtId="0" fontId="14" fillId="0" borderId="35" xfId="0" applyFont="1" applyBorder="1" applyAlignment="1">
      <alignment horizontal="center"/>
    </xf>
    <xf numFmtId="49" fontId="16" fillId="13" borderId="2" xfId="0" applyNumberFormat="1" applyFont="1" applyFill="1" applyBorder="1"/>
    <xf numFmtId="0" fontId="16" fillId="13" borderId="2" xfId="0" applyFont="1" applyFill="1" applyBorder="1"/>
    <xf numFmtId="49" fontId="16" fillId="14" borderId="2" xfId="0" applyNumberFormat="1" applyFont="1" applyFill="1" applyBorder="1"/>
    <xf numFmtId="0" fontId="16" fillId="14" borderId="2" xfId="0" applyFont="1" applyFill="1" applyBorder="1"/>
    <xf numFmtId="49" fontId="16" fillId="15" borderId="2" xfId="0" applyNumberFormat="1" applyFont="1" applyFill="1" applyBorder="1"/>
    <xf numFmtId="0" fontId="16" fillId="15" borderId="2" xfId="0" applyFont="1" applyFill="1" applyBorder="1"/>
    <xf numFmtId="49" fontId="22" fillId="16" borderId="2" xfId="0" applyNumberFormat="1" applyFont="1" applyFill="1" applyBorder="1"/>
    <xf numFmtId="0" fontId="22" fillId="16" borderId="2" xfId="0" applyFont="1" applyFill="1" applyBorder="1"/>
    <xf numFmtId="0" fontId="20" fillId="0" borderId="35" xfId="0" applyFont="1" applyBorder="1"/>
    <xf numFmtId="0" fontId="29" fillId="0" borderId="35" xfId="0" applyFont="1" applyBorder="1"/>
    <xf numFmtId="0" fontId="30" fillId="0" borderId="35" xfId="0" applyFont="1" applyBorder="1"/>
    <xf numFmtId="49" fontId="25" fillId="10" borderId="19" xfId="0" applyNumberFormat="1" applyFont="1" applyFill="1" applyBorder="1" applyAlignment="1">
      <alignment horizontal="center" vertical="center"/>
    </xf>
    <xf numFmtId="0" fontId="0" fillId="0" borderId="20" xfId="0" applyBorder="1"/>
    <xf numFmtId="0" fontId="0" fillId="0" borderId="21" xfId="0" applyBorder="1"/>
    <xf numFmtId="49" fontId="26" fillId="10" borderId="27" xfId="0" applyNumberFormat="1" applyFont="1" applyFill="1" applyBorder="1" applyAlignment="1">
      <alignment horizontal="center" vertical="center"/>
    </xf>
    <xf numFmtId="0" fontId="0" fillId="0" borderId="29" xfId="0" applyBorder="1"/>
    <xf numFmtId="0" fontId="0" fillId="0" borderId="32" xfId="0" applyBorder="1"/>
    <xf numFmtId="49" fontId="24" fillId="0" borderId="15" xfId="0" applyNumberFormat="1" applyFont="1" applyBorder="1" applyAlignment="1">
      <alignment horizontal="center"/>
    </xf>
    <xf numFmtId="0" fontId="0" fillId="0" borderId="16" xfId="0" applyBorder="1"/>
    <xf numFmtId="49" fontId="24" fillId="0" borderId="37" xfId="0" applyNumberFormat="1" applyFont="1" applyBorder="1" applyAlignment="1">
      <alignment horizontal="center"/>
    </xf>
    <xf numFmtId="49" fontId="24" fillId="0" borderId="38" xfId="0" applyNumberFormat="1" applyFont="1" applyBorder="1" applyAlignment="1">
      <alignment horizontal="center"/>
    </xf>
  </cellXfs>
  <cellStyles count="20">
    <cellStyle name="Accent" xfId="7" xr:uid="{FE1CCD27-52BF-4A1F-A0DC-C0EA0CD82C48}"/>
    <cellStyle name="Accent 1" xfId="8" xr:uid="{552705A7-389B-45DF-9EE3-7DBF5BF9F869}"/>
    <cellStyle name="Accent 2" xfId="9" xr:uid="{45564059-11B5-49DE-9F94-86942BFEB2E3}"/>
    <cellStyle name="Accent 3" xfId="10" xr:uid="{E967FCD2-BABF-4F49-8A8E-CA4E05DEBFF9}"/>
    <cellStyle name="Default" xfId="11" xr:uid="{2BF7EC2C-47EF-4F65-A369-27EF77F4515B}"/>
    <cellStyle name="Error" xfId="12" xr:uid="{B7F9692F-5AEA-4C13-9321-9B114C48631C}"/>
    <cellStyle name="Footnote" xfId="13" xr:uid="{39F03420-911C-4516-9DE3-A21793B6FF60}"/>
    <cellStyle name="Heading" xfId="14" xr:uid="{66C2C226-3CE1-44C6-97BE-23F4AD3F222D}"/>
    <cellStyle name="Hyperlink" xfId="15" xr:uid="{3E1872C2-CBDC-4933-9EAA-F93A7BA36DB6}"/>
    <cellStyle name="Insatisfaisant" xfId="4" builtinId="27" customBuiltin="1"/>
    <cellStyle name="Neutre" xfId="5" builtinId="28" customBuiltin="1"/>
    <cellStyle name="Normal" xfId="0" builtinId="0" customBuiltin="1"/>
    <cellStyle name="Note" xfId="6" builtinId="10" customBuiltin="1"/>
    <cellStyle name="Result" xfId="16" xr:uid="{41846ADD-FAD0-457C-9C62-E7F4341511CF}"/>
    <cellStyle name="Satisfaisant" xfId="3" builtinId="26" customBuiltin="1"/>
    <cellStyle name="Status" xfId="17" xr:uid="{9BF96238-BEAF-4E30-ACC4-383BAE024389}"/>
    <cellStyle name="Text" xfId="18" xr:uid="{8B31DE17-2BCB-4C27-8C58-F23987E5FABD}"/>
    <cellStyle name="Titre 1" xfId="1" builtinId="16" customBuiltin="1"/>
    <cellStyle name="Titre 2" xfId="2" builtinId="17" customBuiltin="1"/>
    <cellStyle name="Warning" xfId="19" xr:uid="{606B871C-B8D9-4712-B209-8CCAB4EBEC1A}"/>
  </cellStyles>
  <dxfs count="10">
    <dxf>
      <font>
        <b/>
        <color rgb="FF000000"/>
      </font>
      <fill>
        <patternFill patternType="solid">
          <fgColor indexed="10"/>
          <bgColor rgb="FF92D050"/>
        </patternFill>
      </fill>
    </dxf>
    <dxf>
      <font>
        <b/>
        <color rgb="FF000000"/>
      </font>
      <fill>
        <patternFill patternType="solid">
          <fgColor indexed="10"/>
          <bgColor rgb="FFFFFF00"/>
        </patternFill>
      </fill>
    </dxf>
    <dxf>
      <font>
        <b/>
        <color rgb="FF000000"/>
      </font>
      <fill>
        <patternFill patternType="solid">
          <fgColor indexed="10"/>
          <bgColor rgb="FFFFC000"/>
        </patternFill>
      </fill>
    </dxf>
    <dxf>
      <font>
        <b/>
        <color rgb="FF000000"/>
      </font>
      <fill>
        <patternFill patternType="solid">
          <fgColor indexed="10"/>
          <bgColor rgb="FFFF0000"/>
        </patternFill>
      </fill>
    </dxf>
    <dxf>
      <font>
        <b/>
        <color rgb="FFFFFFFF"/>
      </font>
      <fill>
        <patternFill patternType="solid">
          <fgColor indexed="10"/>
          <bgColor rgb="FF00B050"/>
        </patternFill>
      </fill>
    </dxf>
    <dxf>
      <font>
        <b/>
        <color rgb="FF000000"/>
      </font>
      <fill>
        <patternFill patternType="solid">
          <fgColor indexed="10"/>
          <bgColor rgb="FF92D050"/>
        </patternFill>
      </fill>
    </dxf>
    <dxf>
      <font>
        <b/>
        <color rgb="FF000000"/>
      </font>
      <fill>
        <patternFill patternType="solid">
          <fgColor indexed="10"/>
          <bgColor rgb="FFFFFF00"/>
        </patternFill>
      </fill>
    </dxf>
    <dxf>
      <font>
        <b/>
        <color rgb="FF000000"/>
      </font>
      <fill>
        <patternFill patternType="solid">
          <fgColor indexed="10"/>
          <bgColor rgb="FFFFC000"/>
        </patternFill>
      </fill>
    </dxf>
    <dxf>
      <font>
        <b/>
        <color rgb="FF000000"/>
      </font>
      <fill>
        <patternFill patternType="solid">
          <fgColor indexed="10"/>
          <bgColor rgb="FFFF0000"/>
        </patternFill>
      </fill>
    </dxf>
    <dxf>
      <font>
        <b/>
        <color rgb="FFFFFFFF"/>
      </font>
      <fill>
        <patternFill patternType="solid">
          <fgColor indexed="1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5B55-D02A-9741-B754-6FC86E8F3260}">
  <dimension ref="A1:L1002"/>
  <sheetViews>
    <sheetView tabSelected="1" workbookViewId="0">
      <pane ySplit="1" topLeftCell="A2" activePane="bottomLeft" state="frozen"/>
      <selection activeCell="F1" sqref="F1"/>
      <selection pane="bottomLeft" activeCell="H1" sqref="H1"/>
    </sheetView>
  </sheetViews>
  <sheetFormatPr baseColWidth="10" defaultColWidth="10.796875" defaultRowHeight="13"/>
  <cols>
    <col min="1" max="1" width="12.19921875" customWidth="1"/>
    <col min="2" max="2" width="14.59765625" customWidth="1"/>
    <col min="3" max="3" width="37" bestFit="1" customWidth="1"/>
    <col min="4" max="4" width="16.796875" customWidth="1"/>
    <col min="5" max="5" width="39.59765625" bestFit="1" customWidth="1"/>
    <col min="6" max="6" width="12.3984375" bestFit="1" customWidth="1"/>
    <col min="7" max="7" width="12.19921875" customWidth="1"/>
    <col min="8" max="8" width="46.59765625" style="6" customWidth="1"/>
    <col min="9" max="9" width="44.796875" customWidth="1"/>
    <col min="10" max="10" width="44.19921875" customWidth="1"/>
    <col min="11" max="11" width="64" customWidth="1"/>
    <col min="12" max="12" width="12.19921875" customWidth="1"/>
  </cols>
  <sheetData>
    <row r="1" spans="1:12" ht="30">
      <c r="A1" s="65" t="s">
        <v>2</v>
      </c>
      <c r="B1" s="65" t="s">
        <v>1</v>
      </c>
      <c r="C1" s="65" t="s">
        <v>0</v>
      </c>
      <c r="D1" s="65" t="s">
        <v>3</v>
      </c>
      <c r="E1" s="65" t="s">
        <v>4</v>
      </c>
      <c r="F1" s="66" t="s">
        <v>785</v>
      </c>
      <c r="G1" s="66" t="s">
        <v>786</v>
      </c>
      <c r="H1" s="67" t="str">
        <f>"Commentaires "&amp;F1</f>
        <v>Commentaires Chapi</v>
      </c>
      <c r="I1" s="68" t="str">
        <f>"Commentaires "&amp;G1</f>
        <v>Commentaires Chapo</v>
      </c>
      <c r="J1" s="69" t="s">
        <v>5</v>
      </c>
      <c r="K1" s="69" t="s">
        <v>6</v>
      </c>
      <c r="L1" s="69" t="s">
        <v>7</v>
      </c>
    </row>
    <row r="2" spans="1:12" ht="15">
      <c r="A2" s="50" t="s">
        <v>93</v>
      </c>
      <c r="B2" s="50" t="s">
        <v>8</v>
      </c>
      <c r="C2" s="51" t="s">
        <v>156</v>
      </c>
      <c r="D2" s="50" t="s">
        <v>11</v>
      </c>
      <c r="E2" s="50" t="s">
        <v>157</v>
      </c>
      <c r="F2" s="52"/>
      <c r="G2" s="52"/>
      <c r="H2" s="57"/>
      <c r="I2" s="52"/>
      <c r="J2" s="54">
        <v>2026</v>
      </c>
      <c r="K2" s="50" t="s">
        <v>473</v>
      </c>
      <c r="L2" s="50" t="s">
        <v>474</v>
      </c>
    </row>
    <row r="3" spans="1:12" ht="15">
      <c r="A3" s="50" t="s">
        <v>93</v>
      </c>
      <c r="B3" s="50" t="s">
        <v>8</v>
      </c>
      <c r="C3" s="51" t="s">
        <v>199</v>
      </c>
      <c r="D3" s="50" t="s">
        <v>13</v>
      </c>
      <c r="E3" s="50" t="s">
        <v>200</v>
      </c>
      <c r="F3" s="52"/>
      <c r="G3" s="52"/>
      <c r="H3" s="53"/>
      <c r="I3" s="52"/>
      <c r="J3" s="50" t="s">
        <v>535</v>
      </c>
      <c r="K3" s="50" t="s">
        <v>536</v>
      </c>
      <c r="L3" s="50" t="s">
        <v>537</v>
      </c>
    </row>
    <row r="4" spans="1:12" ht="15">
      <c r="A4" s="50" t="s">
        <v>93</v>
      </c>
      <c r="B4" s="50" t="s">
        <v>8</v>
      </c>
      <c r="C4" s="51" t="s">
        <v>269</v>
      </c>
      <c r="D4" s="50" t="s">
        <v>10</v>
      </c>
      <c r="E4" s="50" t="s">
        <v>238</v>
      </c>
      <c r="F4" s="52"/>
      <c r="G4" s="52"/>
      <c r="H4" s="57"/>
      <c r="I4" s="52"/>
      <c r="J4" s="54">
        <v>2026</v>
      </c>
      <c r="K4" s="50" t="s">
        <v>654</v>
      </c>
      <c r="L4" s="50" t="s">
        <v>655</v>
      </c>
    </row>
    <row r="5" spans="1:12" ht="15">
      <c r="A5" s="50" t="s">
        <v>93</v>
      </c>
      <c r="B5" s="50" t="s">
        <v>8</v>
      </c>
      <c r="C5" s="51" t="s">
        <v>289</v>
      </c>
      <c r="D5" s="50" t="s">
        <v>13</v>
      </c>
      <c r="E5" s="50" t="s">
        <v>290</v>
      </c>
      <c r="F5" s="52"/>
      <c r="G5" s="52"/>
      <c r="H5" s="53"/>
      <c r="I5" s="52"/>
      <c r="J5" s="54">
        <v>2026</v>
      </c>
      <c r="K5" s="79" t="s">
        <v>686</v>
      </c>
      <c r="L5" s="50" t="s">
        <v>687</v>
      </c>
    </row>
    <row r="6" spans="1:12" ht="15">
      <c r="A6" s="50" t="s">
        <v>93</v>
      </c>
      <c r="B6" s="50" t="s">
        <v>8</v>
      </c>
      <c r="C6" s="51" t="s">
        <v>317</v>
      </c>
      <c r="D6" s="50" t="s">
        <v>16</v>
      </c>
      <c r="E6" s="50" t="s">
        <v>318</v>
      </c>
      <c r="F6" s="52"/>
      <c r="G6" s="52"/>
      <c r="H6" s="53"/>
      <c r="I6" s="52"/>
      <c r="J6" s="54">
        <v>2026</v>
      </c>
      <c r="K6" s="50" t="s">
        <v>726</v>
      </c>
      <c r="L6" s="50" t="s">
        <v>727</v>
      </c>
    </row>
    <row r="7" spans="1:12" ht="15">
      <c r="A7" s="50" t="s">
        <v>93</v>
      </c>
      <c r="B7" s="50" t="s">
        <v>18</v>
      </c>
      <c r="C7" s="51" t="s">
        <v>126</v>
      </c>
      <c r="D7" s="50" t="s">
        <v>10</v>
      </c>
      <c r="E7" s="50" t="s">
        <v>127</v>
      </c>
      <c r="F7" s="52"/>
      <c r="G7" s="52"/>
      <c r="H7" s="53"/>
      <c r="I7" s="52"/>
      <c r="J7" s="54">
        <v>2026</v>
      </c>
      <c r="K7" s="50" t="s">
        <v>416</v>
      </c>
      <c r="L7" s="50" t="s">
        <v>417</v>
      </c>
    </row>
    <row r="8" spans="1:12" ht="15">
      <c r="A8" s="50" t="s">
        <v>93</v>
      </c>
      <c r="B8" s="50" t="s">
        <v>18</v>
      </c>
      <c r="C8" s="51" t="s">
        <v>128</v>
      </c>
      <c r="D8" s="50" t="s">
        <v>10</v>
      </c>
      <c r="E8" s="50" t="s">
        <v>19</v>
      </c>
      <c r="F8" s="52"/>
      <c r="G8" s="52"/>
      <c r="H8" s="53"/>
      <c r="I8" s="52"/>
      <c r="J8" s="56" t="s">
        <v>418</v>
      </c>
      <c r="K8" s="50" t="s">
        <v>419</v>
      </c>
      <c r="L8" s="50" t="s">
        <v>420</v>
      </c>
    </row>
    <row r="9" spans="1:12" ht="15">
      <c r="A9" s="50" t="s">
        <v>93</v>
      </c>
      <c r="B9" s="50" t="s">
        <v>18</v>
      </c>
      <c r="C9" s="51" t="s">
        <v>243</v>
      </c>
      <c r="D9" s="50" t="s">
        <v>10</v>
      </c>
      <c r="E9" s="50" t="s">
        <v>61</v>
      </c>
      <c r="F9" s="52"/>
      <c r="G9" s="52"/>
      <c r="H9" s="57"/>
      <c r="I9" s="52"/>
      <c r="J9" s="56" t="s">
        <v>612</v>
      </c>
      <c r="K9" s="50" t="s">
        <v>613</v>
      </c>
      <c r="L9" s="50" t="s">
        <v>614</v>
      </c>
    </row>
    <row r="10" spans="1:12" ht="16">
      <c r="A10" s="50" t="s">
        <v>93</v>
      </c>
      <c r="B10" s="50" t="s">
        <v>18</v>
      </c>
      <c r="C10" s="55" t="s">
        <v>323</v>
      </c>
      <c r="D10" s="50" t="s">
        <v>10</v>
      </c>
      <c r="E10" s="50" t="s">
        <v>19</v>
      </c>
      <c r="F10" s="52"/>
      <c r="G10" s="52"/>
      <c r="H10" s="53"/>
      <c r="I10" s="52"/>
      <c r="J10" s="54">
        <v>2026</v>
      </c>
      <c r="K10" s="50" t="s">
        <v>735</v>
      </c>
      <c r="L10" s="50" t="s">
        <v>736</v>
      </c>
    </row>
    <row r="11" spans="1:12" ht="16">
      <c r="A11" s="50" t="s">
        <v>93</v>
      </c>
      <c r="B11" s="50" t="s">
        <v>18</v>
      </c>
      <c r="C11" s="55" t="s">
        <v>346</v>
      </c>
      <c r="D11" s="50" t="s">
        <v>10</v>
      </c>
      <c r="E11" s="50" t="s">
        <v>19</v>
      </c>
      <c r="F11" s="52"/>
      <c r="G11" s="52"/>
      <c r="H11" s="53"/>
      <c r="I11" s="52"/>
      <c r="J11" s="56" t="s">
        <v>394</v>
      </c>
      <c r="K11" s="50" t="s">
        <v>775</v>
      </c>
      <c r="L11" s="50" t="s">
        <v>776</v>
      </c>
    </row>
    <row r="12" spans="1:12" ht="15">
      <c r="A12" s="50" t="s">
        <v>93</v>
      </c>
      <c r="B12" s="50" t="s">
        <v>24</v>
      </c>
      <c r="C12" s="51" t="s">
        <v>94</v>
      </c>
      <c r="D12" s="50" t="s">
        <v>95</v>
      </c>
      <c r="E12" s="50" t="s">
        <v>96</v>
      </c>
      <c r="F12" s="52"/>
      <c r="G12" s="52"/>
      <c r="H12" s="53"/>
      <c r="I12" s="52"/>
      <c r="J12" s="56" t="s">
        <v>365</v>
      </c>
      <c r="K12" s="79" t="s">
        <v>366</v>
      </c>
      <c r="L12" s="50" t="s">
        <v>367</v>
      </c>
    </row>
    <row r="13" spans="1:12" ht="15">
      <c r="A13" s="50" t="s">
        <v>93</v>
      </c>
      <c r="B13" s="50" t="s">
        <v>24</v>
      </c>
      <c r="C13" s="51" t="s">
        <v>97</v>
      </c>
      <c r="D13" s="50" t="s">
        <v>10</v>
      </c>
      <c r="E13" s="50" t="s">
        <v>98</v>
      </c>
      <c r="F13" s="52"/>
      <c r="G13" s="52"/>
      <c r="H13" s="53"/>
      <c r="I13" s="52"/>
      <c r="J13" s="56" t="s">
        <v>368</v>
      </c>
      <c r="K13" s="79" t="s">
        <v>369</v>
      </c>
      <c r="L13" s="50" t="s">
        <v>370</v>
      </c>
    </row>
    <row r="14" spans="1:12" ht="15">
      <c r="A14" s="50" t="s">
        <v>93</v>
      </c>
      <c r="B14" s="50" t="s">
        <v>24</v>
      </c>
      <c r="C14" s="51" t="s">
        <v>152</v>
      </c>
      <c r="D14" s="50" t="s">
        <v>95</v>
      </c>
      <c r="E14" s="50" t="s">
        <v>153</v>
      </c>
      <c r="F14" s="52"/>
      <c r="G14" s="52"/>
      <c r="H14" s="57"/>
      <c r="I14" s="52"/>
      <c r="J14" s="56" t="s">
        <v>465</v>
      </c>
      <c r="K14" s="50" t="s">
        <v>466</v>
      </c>
      <c r="L14" s="50" t="s">
        <v>467</v>
      </c>
    </row>
    <row r="15" spans="1:12" ht="15">
      <c r="A15" s="50" t="s">
        <v>93</v>
      </c>
      <c r="B15" s="50" t="s">
        <v>24</v>
      </c>
      <c r="C15" s="51" t="s">
        <v>227</v>
      </c>
      <c r="D15" s="50" t="s">
        <v>228</v>
      </c>
      <c r="E15" s="50" t="s">
        <v>229</v>
      </c>
      <c r="F15" s="52"/>
      <c r="G15" s="52"/>
      <c r="H15" s="53"/>
      <c r="I15" s="52"/>
      <c r="J15" s="54">
        <v>2026</v>
      </c>
      <c r="K15" s="50" t="s">
        <v>588</v>
      </c>
      <c r="L15" s="50" t="s">
        <v>589</v>
      </c>
    </row>
    <row r="16" spans="1:12" ht="16">
      <c r="A16" s="50" t="s">
        <v>93</v>
      </c>
      <c r="B16" s="50" t="s">
        <v>24</v>
      </c>
      <c r="C16" s="55" t="s">
        <v>324</v>
      </c>
      <c r="D16" s="50" t="s">
        <v>10</v>
      </c>
      <c r="E16" s="50" t="s">
        <v>21</v>
      </c>
      <c r="F16" s="52"/>
      <c r="G16" s="52"/>
      <c r="H16" s="57"/>
      <c r="I16" s="52"/>
      <c r="J16" s="54">
        <v>2026</v>
      </c>
      <c r="K16" s="79" t="s">
        <v>737</v>
      </c>
      <c r="L16" s="50" t="s">
        <v>738</v>
      </c>
    </row>
    <row r="17" spans="1:12" ht="16">
      <c r="A17" s="50" t="s">
        <v>93</v>
      </c>
      <c r="B17" s="50" t="s">
        <v>27</v>
      </c>
      <c r="C17" s="55" t="s">
        <v>124</v>
      </c>
      <c r="D17" s="50" t="s">
        <v>26</v>
      </c>
      <c r="E17" s="50" t="s">
        <v>125</v>
      </c>
      <c r="F17" s="52"/>
      <c r="G17" s="52"/>
      <c r="H17" s="53"/>
      <c r="I17" s="52"/>
      <c r="J17" s="56" t="s">
        <v>403</v>
      </c>
      <c r="K17" s="50" t="s">
        <v>414</v>
      </c>
      <c r="L17" s="50" t="s">
        <v>415</v>
      </c>
    </row>
    <row r="18" spans="1:12" ht="15">
      <c r="A18" s="50" t="s">
        <v>93</v>
      </c>
      <c r="B18" s="50" t="s">
        <v>27</v>
      </c>
      <c r="C18" s="51" t="s">
        <v>180</v>
      </c>
      <c r="D18" s="50" t="s">
        <v>28</v>
      </c>
      <c r="E18" s="50" t="s">
        <v>63</v>
      </c>
      <c r="F18" s="52"/>
      <c r="G18" s="52"/>
      <c r="H18" s="53"/>
      <c r="I18" s="52"/>
      <c r="J18" s="54">
        <v>2026</v>
      </c>
      <c r="K18" s="50" t="s">
        <v>506</v>
      </c>
      <c r="L18" s="50" t="s">
        <v>507</v>
      </c>
    </row>
    <row r="19" spans="1:12" ht="16">
      <c r="A19" s="50" t="s">
        <v>93</v>
      </c>
      <c r="B19" s="50" t="s">
        <v>27</v>
      </c>
      <c r="C19" s="55" t="s">
        <v>245</v>
      </c>
      <c r="D19" s="50" t="s">
        <v>64</v>
      </c>
      <c r="E19" s="50" t="s">
        <v>65</v>
      </c>
      <c r="F19" s="78"/>
      <c r="G19" s="52"/>
      <c r="H19" s="57"/>
      <c r="I19" s="52"/>
      <c r="J19" s="54">
        <v>2026</v>
      </c>
      <c r="K19" s="50" t="s">
        <v>66</v>
      </c>
      <c r="L19" s="50" t="s">
        <v>617</v>
      </c>
    </row>
    <row r="20" spans="1:12" ht="16">
      <c r="A20" s="50" t="s">
        <v>93</v>
      </c>
      <c r="B20" s="50" t="s">
        <v>27</v>
      </c>
      <c r="C20" s="55" t="s">
        <v>288</v>
      </c>
      <c r="D20" s="50" t="s">
        <v>13</v>
      </c>
      <c r="E20" s="50" t="s">
        <v>67</v>
      </c>
      <c r="F20" s="52"/>
      <c r="G20" s="52"/>
      <c r="H20" s="57"/>
      <c r="I20" s="52"/>
      <c r="J20" s="56" t="s">
        <v>659</v>
      </c>
      <c r="K20" s="50" t="s">
        <v>684</v>
      </c>
      <c r="L20" s="50" t="s">
        <v>685</v>
      </c>
    </row>
    <row r="21" spans="1:12" ht="15">
      <c r="A21" s="50" t="s">
        <v>93</v>
      </c>
      <c r="B21" s="50" t="s">
        <v>27</v>
      </c>
      <c r="C21" s="51" t="s">
        <v>348</v>
      </c>
      <c r="D21" s="50" t="s">
        <v>95</v>
      </c>
      <c r="E21" s="50" t="s">
        <v>49</v>
      </c>
      <c r="F21" s="52"/>
      <c r="G21" s="52"/>
      <c r="H21" s="53"/>
      <c r="I21" s="52"/>
      <c r="J21" s="56" t="s">
        <v>406</v>
      </c>
      <c r="K21" s="50" t="s">
        <v>779</v>
      </c>
      <c r="L21" s="50" t="s">
        <v>780</v>
      </c>
    </row>
    <row r="22" spans="1:12" ht="15">
      <c r="A22" s="50" t="s">
        <v>93</v>
      </c>
      <c r="B22" s="50" t="s">
        <v>30</v>
      </c>
      <c r="C22" s="51" t="s">
        <v>168</v>
      </c>
      <c r="D22" s="50" t="s">
        <v>10</v>
      </c>
      <c r="E22" s="50" t="s">
        <v>169</v>
      </c>
      <c r="F22" s="52"/>
      <c r="G22" s="52"/>
      <c r="H22" s="62"/>
      <c r="I22" s="52"/>
      <c r="J22" s="56" t="s">
        <v>488</v>
      </c>
      <c r="K22" s="50" t="s">
        <v>489</v>
      </c>
      <c r="L22" s="50" t="s">
        <v>490</v>
      </c>
    </row>
    <row r="23" spans="1:12" ht="15">
      <c r="A23" s="50" t="s">
        <v>93</v>
      </c>
      <c r="B23" s="50" t="s">
        <v>30</v>
      </c>
      <c r="C23" s="51" t="s">
        <v>205</v>
      </c>
      <c r="D23" s="50" t="s">
        <v>28</v>
      </c>
      <c r="E23" s="50" t="s">
        <v>206</v>
      </c>
      <c r="F23" s="52"/>
      <c r="G23" s="52"/>
      <c r="H23" s="53"/>
      <c r="I23" s="52"/>
      <c r="J23" s="56" t="s">
        <v>547</v>
      </c>
      <c r="K23" s="50" t="s">
        <v>548</v>
      </c>
      <c r="L23" s="50" t="s">
        <v>549</v>
      </c>
    </row>
    <row r="24" spans="1:12" ht="16">
      <c r="A24" s="50" t="s">
        <v>93</v>
      </c>
      <c r="B24" s="50" t="s">
        <v>30</v>
      </c>
      <c r="C24" s="55" t="s">
        <v>321</v>
      </c>
      <c r="D24" s="50" t="s">
        <v>13</v>
      </c>
      <c r="E24" s="50" t="s">
        <v>22</v>
      </c>
      <c r="F24" s="52"/>
      <c r="G24" s="52"/>
      <c r="H24" s="53"/>
      <c r="I24" s="52"/>
      <c r="J24" s="56" t="s">
        <v>403</v>
      </c>
      <c r="K24" s="79" t="s">
        <v>730</v>
      </c>
      <c r="L24" s="50" t="s">
        <v>731</v>
      </c>
    </row>
    <row r="25" spans="1:12" ht="16">
      <c r="A25" s="50" t="s">
        <v>93</v>
      </c>
      <c r="B25" s="50" t="s">
        <v>30</v>
      </c>
      <c r="C25" s="55" t="s">
        <v>337</v>
      </c>
      <c r="D25" s="50" t="s">
        <v>16</v>
      </c>
      <c r="E25" s="50" t="s">
        <v>44</v>
      </c>
      <c r="F25" s="52"/>
      <c r="G25" s="52"/>
      <c r="H25" s="57"/>
      <c r="I25" s="52"/>
      <c r="J25" s="56" t="s">
        <v>758</v>
      </c>
      <c r="K25" s="50" t="s">
        <v>759</v>
      </c>
      <c r="L25" s="50" t="s">
        <v>760</v>
      </c>
    </row>
    <row r="26" spans="1:12" ht="16">
      <c r="A26" s="50" t="s">
        <v>93</v>
      </c>
      <c r="B26" s="50" t="s">
        <v>30</v>
      </c>
      <c r="C26" s="55" t="s">
        <v>338</v>
      </c>
      <c r="D26" s="50" t="s">
        <v>95</v>
      </c>
      <c r="E26" s="50" t="s">
        <v>339</v>
      </c>
      <c r="F26" s="52"/>
      <c r="G26" s="52"/>
      <c r="H26" s="57"/>
      <c r="I26" s="52"/>
      <c r="J26" s="56" t="s">
        <v>763</v>
      </c>
      <c r="K26" s="50" t="s">
        <v>764</v>
      </c>
      <c r="L26" s="50" t="s">
        <v>765</v>
      </c>
    </row>
    <row r="27" spans="1:12" ht="16">
      <c r="A27" s="50" t="s">
        <v>93</v>
      </c>
      <c r="B27" s="50" t="s">
        <v>33</v>
      </c>
      <c r="C27" s="55" t="s">
        <v>99</v>
      </c>
      <c r="D27" s="50" t="s">
        <v>10</v>
      </c>
      <c r="E27" s="50" t="s">
        <v>100</v>
      </c>
      <c r="F27" s="52"/>
      <c r="G27" s="52"/>
      <c r="H27" s="57"/>
      <c r="I27" s="52"/>
      <c r="J27" s="54">
        <v>2026</v>
      </c>
      <c r="K27" s="50" t="s">
        <v>371</v>
      </c>
      <c r="L27" s="50" t="s">
        <v>372</v>
      </c>
    </row>
    <row r="28" spans="1:12" ht="15">
      <c r="A28" s="50" t="s">
        <v>93</v>
      </c>
      <c r="B28" s="50" t="s">
        <v>33</v>
      </c>
      <c r="C28" s="51" t="s">
        <v>212</v>
      </c>
      <c r="D28" s="50" t="s">
        <v>10</v>
      </c>
      <c r="E28" s="50" t="s">
        <v>45</v>
      </c>
      <c r="F28" s="52"/>
      <c r="G28" s="52"/>
      <c r="H28" s="53"/>
      <c r="I28" s="52"/>
      <c r="J28" s="54">
        <v>2026</v>
      </c>
      <c r="K28" s="50" t="s">
        <v>560</v>
      </c>
      <c r="L28" s="50" t="s">
        <v>561</v>
      </c>
    </row>
    <row r="29" spans="1:12" ht="15">
      <c r="A29" s="50" t="s">
        <v>93</v>
      </c>
      <c r="B29" s="50" t="s">
        <v>33</v>
      </c>
      <c r="C29" s="51" t="s">
        <v>274</v>
      </c>
      <c r="D29" s="50" t="s">
        <v>16</v>
      </c>
      <c r="E29" s="50" t="s">
        <v>275</v>
      </c>
      <c r="F29" s="52"/>
      <c r="G29" s="52"/>
      <c r="H29" s="53"/>
      <c r="I29" s="52"/>
      <c r="J29" s="54">
        <v>2026</v>
      </c>
      <c r="K29" s="79" t="s">
        <v>662</v>
      </c>
      <c r="L29" s="79" t="s">
        <v>663</v>
      </c>
    </row>
    <row r="30" spans="1:12" ht="15">
      <c r="A30" s="50" t="s">
        <v>93</v>
      </c>
      <c r="B30" s="50" t="s">
        <v>33</v>
      </c>
      <c r="C30" s="51" t="s">
        <v>281</v>
      </c>
      <c r="D30" s="50" t="s">
        <v>10</v>
      </c>
      <c r="E30" s="50" t="s">
        <v>282</v>
      </c>
      <c r="F30" s="52"/>
      <c r="G30" s="52"/>
      <c r="H30" s="53"/>
      <c r="I30" s="52"/>
      <c r="J30" s="54">
        <v>2026</v>
      </c>
      <c r="K30" s="50" t="s">
        <v>676</v>
      </c>
      <c r="L30" s="50" t="s">
        <v>677</v>
      </c>
    </row>
    <row r="31" spans="1:12" ht="15">
      <c r="A31" s="50" t="s">
        <v>93</v>
      </c>
      <c r="B31" s="50" t="s">
        <v>33</v>
      </c>
      <c r="C31" s="51" t="s">
        <v>294</v>
      </c>
      <c r="D31" s="50" t="s">
        <v>10</v>
      </c>
      <c r="E31" s="50" t="s">
        <v>45</v>
      </c>
      <c r="F31" s="52"/>
      <c r="G31" s="52"/>
      <c r="H31" s="57"/>
      <c r="I31" s="52"/>
      <c r="J31" s="56" t="s">
        <v>403</v>
      </c>
      <c r="K31" s="50" t="s">
        <v>692</v>
      </c>
      <c r="L31" s="50" t="s">
        <v>693</v>
      </c>
    </row>
    <row r="32" spans="1:12" ht="15">
      <c r="A32" s="50" t="s">
        <v>87</v>
      </c>
      <c r="B32" s="50" t="s">
        <v>8</v>
      </c>
      <c r="C32" s="51" t="s">
        <v>118</v>
      </c>
      <c r="D32" s="50" t="s">
        <v>10</v>
      </c>
      <c r="E32" s="50" t="s">
        <v>47</v>
      </c>
      <c r="F32" s="52"/>
      <c r="G32" s="52"/>
      <c r="H32" s="53"/>
      <c r="I32" s="52"/>
      <c r="J32" s="56" t="s">
        <v>403</v>
      </c>
      <c r="K32" s="50" t="s">
        <v>404</v>
      </c>
      <c r="L32" s="50" t="s">
        <v>405</v>
      </c>
    </row>
    <row r="33" spans="1:12" ht="16">
      <c r="A33" s="50" t="s">
        <v>87</v>
      </c>
      <c r="B33" s="50" t="s">
        <v>8</v>
      </c>
      <c r="C33" s="55" t="s">
        <v>119</v>
      </c>
      <c r="D33" s="50" t="s">
        <v>26</v>
      </c>
      <c r="E33" s="50" t="s">
        <v>17</v>
      </c>
      <c r="F33" s="52"/>
      <c r="G33" s="52"/>
      <c r="H33" s="57"/>
      <c r="I33" s="52"/>
      <c r="J33" s="56" t="s">
        <v>406</v>
      </c>
      <c r="K33" s="50" t="s">
        <v>407</v>
      </c>
      <c r="L33" s="50" t="s">
        <v>408</v>
      </c>
    </row>
    <row r="34" spans="1:12" ht="15">
      <c r="A34" s="50" t="s">
        <v>87</v>
      </c>
      <c r="B34" s="50" t="s">
        <v>8</v>
      </c>
      <c r="C34" s="51" t="s">
        <v>149</v>
      </c>
      <c r="D34" s="50" t="s">
        <v>59</v>
      </c>
      <c r="E34" s="50" t="s">
        <v>17</v>
      </c>
      <c r="F34" s="52"/>
      <c r="G34" s="52"/>
      <c r="H34" s="57"/>
      <c r="I34" s="52"/>
      <c r="J34" s="54">
        <v>2026</v>
      </c>
      <c r="K34" s="50" t="s">
        <v>457</v>
      </c>
      <c r="L34" s="50" t="s">
        <v>458</v>
      </c>
    </row>
    <row r="35" spans="1:12" ht="16">
      <c r="A35" s="50" t="s">
        <v>87</v>
      </c>
      <c r="B35" s="50" t="s">
        <v>8</v>
      </c>
      <c r="C35" s="55" t="s">
        <v>151</v>
      </c>
      <c r="D35" s="50" t="s">
        <v>112</v>
      </c>
      <c r="E35" s="50" t="s">
        <v>17</v>
      </c>
      <c r="F35" s="52"/>
      <c r="G35" s="52"/>
      <c r="H35" s="53"/>
      <c r="I35" s="52"/>
      <c r="J35" s="56" t="s">
        <v>462</v>
      </c>
      <c r="K35" s="50" t="s">
        <v>463</v>
      </c>
      <c r="L35" s="50" t="s">
        <v>464</v>
      </c>
    </row>
    <row r="36" spans="1:12" ht="15">
      <c r="A36" s="50" t="s">
        <v>87</v>
      </c>
      <c r="B36" s="50" t="s">
        <v>8</v>
      </c>
      <c r="C36" s="51" t="s">
        <v>174</v>
      </c>
      <c r="D36" s="50" t="s">
        <v>175</v>
      </c>
      <c r="E36" s="50" t="s">
        <v>60</v>
      </c>
      <c r="F36" s="52"/>
      <c r="G36" s="52"/>
      <c r="H36" s="57"/>
      <c r="I36" s="52"/>
      <c r="J36" s="54">
        <v>2026</v>
      </c>
      <c r="K36" s="50" t="s">
        <v>497</v>
      </c>
      <c r="L36" s="50" t="s">
        <v>498</v>
      </c>
    </row>
    <row r="37" spans="1:12" ht="16">
      <c r="A37" s="50" t="s">
        <v>87</v>
      </c>
      <c r="B37" s="50" t="s">
        <v>8</v>
      </c>
      <c r="C37" s="55" t="s">
        <v>201</v>
      </c>
      <c r="D37" s="50" t="s">
        <v>13</v>
      </c>
      <c r="E37" s="50" t="s">
        <v>202</v>
      </c>
      <c r="F37" s="52"/>
      <c r="G37" s="52"/>
      <c r="H37" s="53"/>
      <c r="I37" s="52"/>
      <c r="J37" s="56" t="s">
        <v>538</v>
      </c>
      <c r="K37" s="50" t="s">
        <v>539</v>
      </c>
      <c r="L37" s="50" t="s">
        <v>540</v>
      </c>
    </row>
    <row r="38" spans="1:12" ht="16">
      <c r="A38" s="50" t="s">
        <v>87</v>
      </c>
      <c r="B38" s="50" t="s">
        <v>8</v>
      </c>
      <c r="C38" s="55" t="s">
        <v>246</v>
      </c>
      <c r="D38" s="50" t="s">
        <v>10</v>
      </c>
      <c r="E38" s="50" t="s">
        <v>14</v>
      </c>
      <c r="F38" s="52"/>
      <c r="G38" s="52"/>
      <c r="H38" s="57"/>
      <c r="I38" s="52"/>
      <c r="J38" s="54">
        <v>2026</v>
      </c>
      <c r="K38" s="50" t="s">
        <v>618</v>
      </c>
      <c r="L38" s="50" t="s">
        <v>619</v>
      </c>
    </row>
    <row r="39" spans="1:12" ht="15">
      <c r="A39" s="50" t="s">
        <v>87</v>
      </c>
      <c r="B39" s="50" t="s">
        <v>8</v>
      </c>
      <c r="C39" s="51" t="s">
        <v>284</v>
      </c>
      <c r="D39" s="50" t="s">
        <v>285</v>
      </c>
      <c r="E39" s="50" t="s">
        <v>286</v>
      </c>
      <c r="F39" s="52"/>
      <c r="G39" s="52"/>
      <c r="H39" s="57"/>
      <c r="I39" s="52"/>
      <c r="J39" s="54">
        <v>2026</v>
      </c>
      <c r="K39" s="50" t="s">
        <v>680</v>
      </c>
      <c r="L39" s="50" t="s">
        <v>681</v>
      </c>
    </row>
    <row r="40" spans="1:12" ht="16">
      <c r="A40" s="50" t="s">
        <v>87</v>
      </c>
      <c r="B40" s="50" t="s">
        <v>8</v>
      </c>
      <c r="C40" s="55" t="s">
        <v>301</v>
      </c>
      <c r="D40" s="50" t="s">
        <v>95</v>
      </c>
      <c r="E40" s="50" t="s">
        <v>302</v>
      </c>
      <c r="F40" s="52"/>
      <c r="G40" s="52"/>
      <c r="H40" s="57"/>
      <c r="I40" s="52"/>
      <c r="J40" s="56" t="s">
        <v>704</v>
      </c>
      <c r="K40" s="50" t="s">
        <v>705</v>
      </c>
      <c r="L40" s="50" t="s">
        <v>706</v>
      </c>
    </row>
    <row r="41" spans="1:12" ht="16">
      <c r="A41" s="50" t="s">
        <v>87</v>
      </c>
      <c r="B41" s="50" t="s">
        <v>18</v>
      </c>
      <c r="C41" s="55" t="s">
        <v>88</v>
      </c>
      <c r="D41" s="50" t="s">
        <v>28</v>
      </c>
      <c r="E41" s="50" t="s">
        <v>48</v>
      </c>
      <c r="F41" s="52"/>
      <c r="G41" s="52"/>
      <c r="H41" s="57"/>
      <c r="I41" s="52"/>
      <c r="J41" s="56" t="s">
        <v>357</v>
      </c>
      <c r="K41" s="50" t="s">
        <v>358</v>
      </c>
      <c r="L41" s="50" t="s">
        <v>359</v>
      </c>
    </row>
    <row r="42" spans="1:12" ht="16">
      <c r="A42" s="50" t="s">
        <v>87</v>
      </c>
      <c r="B42" s="50" t="s">
        <v>18</v>
      </c>
      <c r="C42" s="55" t="s">
        <v>116</v>
      </c>
      <c r="D42" s="50" t="s">
        <v>13</v>
      </c>
      <c r="E42" s="50" t="s">
        <v>117</v>
      </c>
      <c r="F42" s="52"/>
      <c r="G42" s="52"/>
      <c r="H42" s="57"/>
      <c r="I42" s="52"/>
      <c r="J42" s="56" t="s">
        <v>400</v>
      </c>
      <c r="K42" s="50" t="s">
        <v>401</v>
      </c>
      <c r="L42" s="50" t="s">
        <v>402</v>
      </c>
    </row>
    <row r="43" spans="1:12" ht="15">
      <c r="A43" s="50" t="s">
        <v>87</v>
      </c>
      <c r="B43" s="50" t="s">
        <v>18</v>
      </c>
      <c r="C43" s="51" t="s">
        <v>194</v>
      </c>
      <c r="D43" s="50" t="s">
        <v>28</v>
      </c>
      <c r="E43" s="50" t="s">
        <v>68</v>
      </c>
      <c r="F43" s="52"/>
      <c r="G43" s="52"/>
      <c r="H43" s="53"/>
      <c r="I43" s="52"/>
      <c r="J43" s="56" t="s">
        <v>528</v>
      </c>
      <c r="K43" s="50" t="s">
        <v>529</v>
      </c>
      <c r="L43" s="50" t="s">
        <v>530</v>
      </c>
    </row>
    <row r="44" spans="1:12" ht="15">
      <c r="A44" s="50" t="s">
        <v>87</v>
      </c>
      <c r="B44" s="50" t="s">
        <v>18</v>
      </c>
      <c r="C44" s="51" t="s">
        <v>204</v>
      </c>
      <c r="D44" s="50" t="s">
        <v>95</v>
      </c>
      <c r="E44" s="50" t="s">
        <v>48</v>
      </c>
      <c r="F44" s="52"/>
      <c r="G44" s="52"/>
      <c r="H44" s="53"/>
      <c r="I44" s="52"/>
      <c r="J44" s="56" t="s">
        <v>544</v>
      </c>
      <c r="K44" s="50" t="s">
        <v>545</v>
      </c>
      <c r="L44" s="50" t="s">
        <v>546</v>
      </c>
    </row>
    <row r="45" spans="1:12" ht="15">
      <c r="A45" s="50" t="s">
        <v>87</v>
      </c>
      <c r="B45" s="50" t="s">
        <v>18</v>
      </c>
      <c r="C45" s="51" t="s">
        <v>262</v>
      </c>
      <c r="D45" s="50" t="s">
        <v>10</v>
      </c>
      <c r="E45" s="50" t="s">
        <v>14</v>
      </c>
      <c r="F45" s="52"/>
      <c r="G45" s="52"/>
      <c r="H45" s="53"/>
      <c r="I45" s="52"/>
      <c r="J45" s="56" t="s">
        <v>641</v>
      </c>
      <c r="K45" s="50" t="s">
        <v>642</v>
      </c>
      <c r="L45" s="50" t="s">
        <v>643</v>
      </c>
    </row>
    <row r="46" spans="1:12" ht="15">
      <c r="A46" s="50" t="s">
        <v>87</v>
      </c>
      <c r="B46" s="50" t="s">
        <v>18</v>
      </c>
      <c r="C46" s="51" t="s">
        <v>296</v>
      </c>
      <c r="D46" s="50" t="s">
        <v>13</v>
      </c>
      <c r="E46" s="50" t="s">
        <v>48</v>
      </c>
      <c r="F46" s="52"/>
      <c r="G46" s="52"/>
      <c r="H46" s="53"/>
      <c r="I46" s="52"/>
      <c r="J46" s="56" t="s">
        <v>403</v>
      </c>
      <c r="K46" s="50" t="s">
        <v>697</v>
      </c>
      <c r="L46" s="50" t="s">
        <v>698</v>
      </c>
    </row>
    <row r="47" spans="1:12" ht="16">
      <c r="A47" s="50" t="s">
        <v>87</v>
      </c>
      <c r="B47" s="50" t="s">
        <v>18</v>
      </c>
      <c r="C47" s="55" t="s">
        <v>40</v>
      </c>
      <c r="D47" s="50" t="s">
        <v>13</v>
      </c>
      <c r="E47" s="50" t="s">
        <v>41</v>
      </c>
      <c r="F47" s="52"/>
      <c r="G47" s="52"/>
      <c r="H47" s="57"/>
      <c r="I47" s="52"/>
      <c r="J47" s="56" t="s">
        <v>761</v>
      </c>
      <c r="K47" s="50" t="s">
        <v>42</v>
      </c>
      <c r="L47" s="50" t="s">
        <v>762</v>
      </c>
    </row>
    <row r="48" spans="1:12" ht="15">
      <c r="A48" s="50" t="s">
        <v>87</v>
      </c>
      <c r="B48" s="50" t="s">
        <v>18</v>
      </c>
      <c r="C48" s="51" t="s">
        <v>347</v>
      </c>
      <c r="D48" s="50" t="s">
        <v>10</v>
      </c>
      <c r="E48" s="50" t="s">
        <v>48</v>
      </c>
      <c r="F48" s="52"/>
      <c r="G48" s="52"/>
      <c r="H48" s="53"/>
      <c r="I48" s="52"/>
      <c r="J48" s="54">
        <v>2026</v>
      </c>
      <c r="K48" s="50" t="s">
        <v>777</v>
      </c>
      <c r="L48" s="50" t="s">
        <v>778</v>
      </c>
    </row>
    <row r="49" spans="1:12" ht="16">
      <c r="A49" s="50" t="s">
        <v>87</v>
      </c>
      <c r="B49" s="50" t="s">
        <v>24</v>
      </c>
      <c r="C49" s="55" t="s">
        <v>121</v>
      </c>
      <c r="D49" s="50" t="s">
        <v>122</v>
      </c>
      <c r="E49" s="50" t="s">
        <v>123</v>
      </c>
      <c r="F49" s="52"/>
      <c r="G49" s="52"/>
      <c r="H49" s="53"/>
      <c r="I49" s="52"/>
      <c r="J49" s="56" t="s">
        <v>411</v>
      </c>
      <c r="K49" s="50" t="s">
        <v>412</v>
      </c>
      <c r="L49" s="50" t="s">
        <v>413</v>
      </c>
    </row>
    <row r="50" spans="1:12" ht="15">
      <c r="A50" s="50" t="s">
        <v>87</v>
      </c>
      <c r="B50" s="50" t="s">
        <v>24</v>
      </c>
      <c r="C50" s="51" t="s">
        <v>129</v>
      </c>
      <c r="D50" s="50" t="s">
        <v>16</v>
      </c>
      <c r="E50" s="50" t="s">
        <v>68</v>
      </c>
      <c r="F50" s="52"/>
      <c r="G50" s="52"/>
      <c r="H50" s="53"/>
      <c r="I50" s="52"/>
      <c r="J50" s="54">
        <v>2026</v>
      </c>
      <c r="K50" s="50" t="s">
        <v>421</v>
      </c>
      <c r="L50" s="50" t="s">
        <v>422</v>
      </c>
    </row>
    <row r="51" spans="1:12" ht="15">
      <c r="A51" s="50" t="s">
        <v>87</v>
      </c>
      <c r="B51" s="50" t="s">
        <v>24</v>
      </c>
      <c r="C51" s="51" t="s">
        <v>240</v>
      </c>
      <c r="D51" s="50" t="s">
        <v>16</v>
      </c>
      <c r="E51" s="50" t="s">
        <v>47</v>
      </c>
      <c r="F51" s="52"/>
      <c r="G51" s="52"/>
      <c r="H51" s="53"/>
      <c r="I51" s="52"/>
      <c r="J51" s="56" t="s">
        <v>606</v>
      </c>
      <c r="K51" s="50" t="s">
        <v>607</v>
      </c>
      <c r="L51" s="50" t="s">
        <v>608</v>
      </c>
    </row>
    <row r="52" spans="1:12" ht="15">
      <c r="A52" s="50" t="s">
        <v>87</v>
      </c>
      <c r="B52" s="50" t="s">
        <v>24</v>
      </c>
      <c r="C52" s="51" t="s">
        <v>264</v>
      </c>
      <c r="D52" s="50" t="s">
        <v>10</v>
      </c>
      <c r="E52" s="50" t="s">
        <v>31</v>
      </c>
      <c r="F52" s="52"/>
      <c r="G52" s="52"/>
      <c r="H52" s="53"/>
      <c r="I52" s="52"/>
      <c r="J52" s="54">
        <v>2026</v>
      </c>
      <c r="K52" s="50" t="s">
        <v>646</v>
      </c>
      <c r="L52" s="50" t="s">
        <v>647</v>
      </c>
    </row>
    <row r="53" spans="1:12" ht="15">
      <c r="A53" s="50" t="s">
        <v>87</v>
      </c>
      <c r="B53" s="50" t="s">
        <v>24</v>
      </c>
      <c r="C53" s="51" t="s">
        <v>273</v>
      </c>
      <c r="D53" s="50" t="s">
        <v>16</v>
      </c>
      <c r="E53" s="50" t="s">
        <v>68</v>
      </c>
      <c r="F53" s="52"/>
      <c r="G53" s="52"/>
      <c r="H53" s="53"/>
      <c r="I53" s="52"/>
      <c r="J53" s="56" t="s">
        <v>659</v>
      </c>
      <c r="K53" s="50" t="s">
        <v>660</v>
      </c>
      <c r="L53" s="50" t="s">
        <v>661</v>
      </c>
    </row>
    <row r="54" spans="1:12" ht="16">
      <c r="A54" s="50" t="s">
        <v>87</v>
      </c>
      <c r="B54" s="50" t="s">
        <v>24</v>
      </c>
      <c r="C54" s="55" t="s">
        <v>279</v>
      </c>
      <c r="D54" s="50" t="s">
        <v>59</v>
      </c>
      <c r="E54" s="50" t="s">
        <v>58</v>
      </c>
      <c r="F54" s="52"/>
      <c r="G54" s="52"/>
      <c r="H54" s="53"/>
      <c r="I54" s="52"/>
      <c r="J54" s="56" t="s">
        <v>670</v>
      </c>
      <c r="K54" s="50" t="s">
        <v>671</v>
      </c>
      <c r="L54" s="50" t="s">
        <v>672</v>
      </c>
    </row>
    <row r="55" spans="1:12" ht="15">
      <c r="A55" s="50" t="s">
        <v>87</v>
      </c>
      <c r="B55" s="50" t="s">
        <v>24</v>
      </c>
      <c r="C55" s="51" t="s">
        <v>305</v>
      </c>
      <c r="D55" s="50" t="s">
        <v>95</v>
      </c>
      <c r="E55" s="50" t="s">
        <v>306</v>
      </c>
      <c r="F55" s="52"/>
      <c r="G55" s="52"/>
      <c r="H55" s="53"/>
      <c r="I55" s="52"/>
      <c r="J55" s="56" t="s">
        <v>354</v>
      </c>
      <c r="K55" s="50" t="s">
        <v>709</v>
      </c>
      <c r="L55" s="50" t="s">
        <v>710</v>
      </c>
    </row>
    <row r="56" spans="1:12" ht="15">
      <c r="A56" s="50" t="s">
        <v>87</v>
      </c>
      <c r="B56" s="50" t="s">
        <v>24</v>
      </c>
      <c r="C56" s="51" t="s">
        <v>340</v>
      </c>
      <c r="D56" s="50" t="s">
        <v>13</v>
      </c>
      <c r="E56" s="50" t="s">
        <v>341</v>
      </c>
      <c r="F56" s="52"/>
      <c r="G56" s="52"/>
      <c r="H56" s="53"/>
      <c r="I56" s="52"/>
      <c r="J56" s="54">
        <v>2026</v>
      </c>
      <c r="K56" s="50" t="s">
        <v>766</v>
      </c>
      <c r="L56" s="50" t="s">
        <v>767</v>
      </c>
    </row>
    <row r="57" spans="1:12" ht="16">
      <c r="A57" s="50" t="s">
        <v>87</v>
      </c>
      <c r="B57" s="50" t="s">
        <v>27</v>
      </c>
      <c r="C57" s="55" t="s">
        <v>135</v>
      </c>
      <c r="D57" s="50" t="s">
        <v>62</v>
      </c>
      <c r="E57" s="50" t="s">
        <v>136</v>
      </c>
      <c r="F57" s="52"/>
      <c r="G57" s="52"/>
      <c r="H57" s="53"/>
      <c r="I57" s="52"/>
      <c r="J57" s="56" t="s">
        <v>432</v>
      </c>
      <c r="K57" s="50" t="s">
        <v>433</v>
      </c>
      <c r="L57" s="50" t="s">
        <v>434</v>
      </c>
    </row>
    <row r="58" spans="1:12" ht="15">
      <c r="A58" s="50" t="s">
        <v>87</v>
      </c>
      <c r="B58" s="50" t="s">
        <v>27</v>
      </c>
      <c r="C58" s="51" t="s">
        <v>167</v>
      </c>
      <c r="D58" s="50" t="s">
        <v>26</v>
      </c>
      <c r="E58" s="50" t="s">
        <v>63</v>
      </c>
      <c r="F58" s="52"/>
      <c r="G58" s="52"/>
      <c r="H58" s="57"/>
      <c r="I58" s="52"/>
      <c r="J58" s="56" t="s">
        <v>403</v>
      </c>
      <c r="K58" s="50" t="s">
        <v>486</v>
      </c>
      <c r="L58" s="50" t="s">
        <v>487</v>
      </c>
    </row>
    <row r="59" spans="1:12" ht="15">
      <c r="A59" s="50" t="s">
        <v>87</v>
      </c>
      <c r="B59" s="50" t="s">
        <v>27</v>
      </c>
      <c r="C59" s="51" t="s">
        <v>208</v>
      </c>
      <c r="D59" s="50" t="s">
        <v>147</v>
      </c>
      <c r="E59" s="50" t="s">
        <v>29</v>
      </c>
      <c r="F59" s="52"/>
      <c r="G59" s="52"/>
      <c r="H59" s="53"/>
      <c r="I59" s="52"/>
      <c r="J59" s="54">
        <v>2026</v>
      </c>
      <c r="K59" s="50" t="s">
        <v>552</v>
      </c>
      <c r="L59" s="50" t="s">
        <v>553</v>
      </c>
    </row>
    <row r="60" spans="1:12" ht="15">
      <c r="A60" s="50" t="s">
        <v>87</v>
      </c>
      <c r="B60" s="50" t="s">
        <v>27</v>
      </c>
      <c r="C60" s="51" t="s">
        <v>230</v>
      </c>
      <c r="D60" s="50" t="s">
        <v>13</v>
      </c>
      <c r="E60" s="50" t="s">
        <v>49</v>
      </c>
      <c r="F60" s="52"/>
      <c r="G60" s="52"/>
      <c r="H60" s="53"/>
      <c r="I60" s="52"/>
      <c r="J60" s="54">
        <v>2026</v>
      </c>
      <c r="K60" s="50" t="s">
        <v>590</v>
      </c>
      <c r="L60" s="50" t="s">
        <v>591</v>
      </c>
    </row>
    <row r="61" spans="1:12" ht="15">
      <c r="A61" s="50" t="s">
        <v>87</v>
      </c>
      <c r="B61" s="50" t="s">
        <v>27</v>
      </c>
      <c r="C61" s="51" t="s">
        <v>231</v>
      </c>
      <c r="D61" s="50" t="s">
        <v>95</v>
      </c>
      <c r="E61" s="50" t="s">
        <v>232</v>
      </c>
      <c r="F61" s="52"/>
      <c r="G61" s="52"/>
      <c r="H61" s="57"/>
      <c r="I61" s="52"/>
      <c r="J61" s="56" t="s">
        <v>592</v>
      </c>
      <c r="K61" s="50" t="s">
        <v>593</v>
      </c>
      <c r="L61" s="50" t="s">
        <v>594</v>
      </c>
    </row>
    <row r="62" spans="1:12" ht="16">
      <c r="A62" s="50" t="s">
        <v>87</v>
      </c>
      <c r="B62" s="50" t="s">
        <v>27</v>
      </c>
      <c r="C62" s="55" t="s">
        <v>252</v>
      </c>
      <c r="D62" s="50" t="s">
        <v>11</v>
      </c>
      <c r="E62" s="50" t="s">
        <v>253</v>
      </c>
      <c r="F62" s="52"/>
      <c r="G62" s="52"/>
      <c r="H62" s="62"/>
      <c r="I62" s="52"/>
      <c r="J62" s="54">
        <v>2026</v>
      </c>
      <c r="K62" s="50" t="s">
        <v>627</v>
      </c>
      <c r="L62" s="50" t="s">
        <v>628</v>
      </c>
    </row>
    <row r="63" spans="1:12" ht="15">
      <c r="A63" s="50" t="s">
        <v>87</v>
      </c>
      <c r="B63" s="50" t="s">
        <v>27</v>
      </c>
      <c r="C63" s="51" t="s">
        <v>270</v>
      </c>
      <c r="D63" s="50" t="s">
        <v>271</v>
      </c>
      <c r="E63" s="50" t="s">
        <v>272</v>
      </c>
      <c r="F63" s="52"/>
      <c r="G63" s="52"/>
      <c r="H63" s="53"/>
      <c r="I63" s="52"/>
      <c r="J63" s="56" t="s">
        <v>656</v>
      </c>
      <c r="K63" s="50" t="s">
        <v>657</v>
      </c>
      <c r="L63" s="50" t="s">
        <v>658</v>
      </c>
    </row>
    <row r="64" spans="1:12" ht="16">
      <c r="A64" s="50" t="s">
        <v>87</v>
      </c>
      <c r="B64" s="50" t="s">
        <v>27</v>
      </c>
      <c r="C64" s="55" t="s">
        <v>315</v>
      </c>
      <c r="D64" s="50" t="s">
        <v>62</v>
      </c>
      <c r="E64" s="50" t="s">
        <v>316</v>
      </c>
      <c r="F64" s="52"/>
      <c r="G64" s="52"/>
      <c r="H64" s="53"/>
      <c r="I64" s="52"/>
      <c r="J64" s="54">
        <v>2026</v>
      </c>
      <c r="K64" s="50" t="s">
        <v>724</v>
      </c>
      <c r="L64" s="50" t="s">
        <v>725</v>
      </c>
    </row>
    <row r="65" spans="1:12" ht="16">
      <c r="A65" s="50" t="s">
        <v>87</v>
      </c>
      <c r="B65" s="50" t="s">
        <v>27</v>
      </c>
      <c r="C65" s="55" t="s">
        <v>335</v>
      </c>
      <c r="D65" s="50" t="s">
        <v>26</v>
      </c>
      <c r="E65" s="50" t="s">
        <v>336</v>
      </c>
      <c r="F65" s="52"/>
      <c r="G65" s="52"/>
      <c r="H65" s="57"/>
      <c r="I65" s="52"/>
      <c r="J65" s="54">
        <v>2026</v>
      </c>
      <c r="K65" s="50" t="s">
        <v>756</v>
      </c>
      <c r="L65" s="50" t="s">
        <v>757</v>
      </c>
    </row>
    <row r="66" spans="1:12" ht="15">
      <c r="A66" s="50" t="s">
        <v>87</v>
      </c>
      <c r="B66" s="50" t="s">
        <v>30</v>
      </c>
      <c r="C66" s="51" t="s">
        <v>162</v>
      </c>
      <c r="D66" s="50" t="s">
        <v>13</v>
      </c>
      <c r="E66" s="50" t="s">
        <v>102</v>
      </c>
      <c r="F66" s="52"/>
      <c r="G66" s="52"/>
      <c r="H66" s="57"/>
      <c r="I66" s="52"/>
      <c r="J66" s="54">
        <v>2026</v>
      </c>
      <c r="K66" s="50" t="s">
        <v>480</v>
      </c>
      <c r="L66" s="50" t="s">
        <v>481</v>
      </c>
    </row>
    <row r="67" spans="1:12" ht="15">
      <c r="A67" s="50" t="s">
        <v>87</v>
      </c>
      <c r="B67" s="50" t="s">
        <v>30</v>
      </c>
      <c r="C67" s="51" t="s">
        <v>216</v>
      </c>
      <c r="D67" s="50" t="s">
        <v>95</v>
      </c>
      <c r="E67" s="50" t="s">
        <v>217</v>
      </c>
      <c r="F67" s="52"/>
      <c r="G67" s="52"/>
      <c r="H67" s="53"/>
      <c r="I67" s="52"/>
      <c r="J67" s="56" t="s">
        <v>567</v>
      </c>
      <c r="K67" s="50" t="s">
        <v>568</v>
      </c>
      <c r="L67" s="50" t="s">
        <v>569</v>
      </c>
    </row>
    <row r="68" spans="1:12" ht="15">
      <c r="A68" s="50" t="s">
        <v>87</v>
      </c>
      <c r="B68" s="50" t="s">
        <v>30</v>
      </c>
      <c r="C68" s="51" t="s">
        <v>223</v>
      </c>
      <c r="D68" s="50" t="s">
        <v>10</v>
      </c>
      <c r="E68" s="50" t="s">
        <v>224</v>
      </c>
      <c r="F68" s="52"/>
      <c r="G68" s="52"/>
      <c r="H68" s="57"/>
      <c r="I68" s="52"/>
      <c r="J68" s="56" t="s">
        <v>579</v>
      </c>
      <c r="K68" s="50" t="s">
        <v>580</v>
      </c>
      <c r="L68" s="50" t="s">
        <v>581</v>
      </c>
    </row>
    <row r="69" spans="1:12" ht="16">
      <c r="A69" s="50" t="s">
        <v>87</v>
      </c>
      <c r="B69" s="50" t="s">
        <v>30</v>
      </c>
      <c r="C69" s="55" t="s">
        <v>257</v>
      </c>
      <c r="D69" s="50" t="s">
        <v>10</v>
      </c>
      <c r="E69" s="50" t="s">
        <v>258</v>
      </c>
      <c r="F69" s="52"/>
      <c r="G69" s="52"/>
      <c r="H69" s="57"/>
      <c r="I69" s="52"/>
      <c r="J69" s="56" t="s">
        <v>634</v>
      </c>
      <c r="K69" s="50" t="s">
        <v>635</v>
      </c>
      <c r="L69" s="50" t="s">
        <v>636</v>
      </c>
    </row>
    <row r="70" spans="1:12" ht="15">
      <c r="A70" s="50" t="s">
        <v>87</v>
      </c>
      <c r="B70" s="50" t="s">
        <v>30</v>
      </c>
      <c r="C70" s="51" t="s">
        <v>266</v>
      </c>
      <c r="D70" s="50" t="s">
        <v>10</v>
      </c>
      <c r="E70" s="50" t="s">
        <v>267</v>
      </c>
      <c r="F70" s="52"/>
      <c r="G70" s="52"/>
      <c r="H70" s="57"/>
      <c r="I70" s="52"/>
      <c r="J70" s="54">
        <v>2026</v>
      </c>
      <c r="K70" s="50" t="s">
        <v>650</v>
      </c>
      <c r="L70" s="50" t="s">
        <v>651</v>
      </c>
    </row>
    <row r="71" spans="1:12" ht="15">
      <c r="A71" s="50" t="s">
        <v>87</v>
      </c>
      <c r="B71" s="50" t="s">
        <v>30</v>
      </c>
      <c r="C71" s="51" t="s">
        <v>293</v>
      </c>
      <c r="D71" s="50" t="s">
        <v>13</v>
      </c>
      <c r="E71" s="50" t="s">
        <v>169</v>
      </c>
      <c r="F71" s="52"/>
      <c r="G71" s="52"/>
      <c r="H71" s="53"/>
      <c r="I71" s="52"/>
      <c r="J71" s="56" t="s">
        <v>403</v>
      </c>
      <c r="K71" s="50" t="s">
        <v>690</v>
      </c>
      <c r="L71" s="50" t="s">
        <v>691</v>
      </c>
    </row>
    <row r="72" spans="1:12" ht="15">
      <c r="A72" s="50" t="s">
        <v>87</v>
      </c>
      <c r="B72" s="50" t="s">
        <v>30</v>
      </c>
      <c r="C72" s="51" t="s">
        <v>52</v>
      </c>
      <c r="D72" s="50" t="s">
        <v>35</v>
      </c>
      <c r="E72" s="50" t="s">
        <v>298</v>
      </c>
      <c r="F72" s="52"/>
      <c r="G72" s="52"/>
      <c r="H72" s="53"/>
      <c r="I72" s="52"/>
      <c r="J72" s="56" t="s">
        <v>384</v>
      </c>
      <c r="K72" s="50" t="s">
        <v>53</v>
      </c>
      <c r="L72" s="50" t="s">
        <v>701</v>
      </c>
    </row>
    <row r="73" spans="1:12" ht="15">
      <c r="A73" s="50" t="s">
        <v>87</v>
      </c>
      <c r="B73" s="50" t="s">
        <v>30</v>
      </c>
      <c r="C73" s="51" t="s">
        <v>333</v>
      </c>
      <c r="D73" s="50" t="s">
        <v>10</v>
      </c>
      <c r="E73" s="50" t="s">
        <v>44</v>
      </c>
      <c r="F73" s="52"/>
      <c r="G73" s="52"/>
      <c r="H73" s="53"/>
      <c r="I73" s="52"/>
      <c r="J73" s="56" t="s">
        <v>751</v>
      </c>
      <c r="K73" s="50" t="s">
        <v>752</v>
      </c>
      <c r="L73" s="50" t="s">
        <v>753</v>
      </c>
    </row>
    <row r="74" spans="1:12" ht="15">
      <c r="A74" s="50" t="s">
        <v>87</v>
      </c>
      <c r="B74" s="50" t="s">
        <v>30</v>
      </c>
      <c r="C74" s="51" t="s">
        <v>350</v>
      </c>
      <c r="D74" s="50" t="s">
        <v>13</v>
      </c>
      <c r="E74" s="50" t="s">
        <v>351</v>
      </c>
      <c r="F74" s="52"/>
      <c r="G74" s="52"/>
      <c r="H74" s="53"/>
      <c r="I74" s="52"/>
      <c r="J74" s="54">
        <v>2026</v>
      </c>
      <c r="K74" s="50" t="s">
        <v>783</v>
      </c>
      <c r="L74" s="50" t="s">
        <v>784</v>
      </c>
    </row>
    <row r="75" spans="1:12" ht="15">
      <c r="A75" s="50" t="s">
        <v>87</v>
      </c>
      <c r="B75" s="50" t="s">
        <v>33</v>
      </c>
      <c r="C75" s="51" t="s">
        <v>139</v>
      </c>
      <c r="D75" s="50" t="s">
        <v>10</v>
      </c>
      <c r="E75" s="50" t="s">
        <v>140</v>
      </c>
      <c r="F75" s="52"/>
      <c r="G75" s="52"/>
      <c r="H75" s="57"/>
      <c r="I75" s="52"/>
      <c r="J75" s="54">
        <v>2026</v>
      </c>
      <c r="K75" s="50" t="s">
        <v>440</v>
      </c>
      <c r="L75" s="50" t="s">
        <v>441</v>
      </c>
    </row>
    <row r="76" spans="1:12" ht="16">
      <c r="A76" s="50" t="s">
        <v>87</v>
      </c>
      <c r="B76" s="50" t="s">
        <v>33</v>
      </c>
      <c r="C76" s="55" t="s">
        <v>158</v>
      </c>
      <c r="D76" s="50" t="s">
        <v>10</v>
      </c>
      <c r="E76" s="50" t="s">
        <v>159</v>
      </c>
      <c r="F76" s="52"/>
      <c r="G76" s="52"/>
      <c r="H76" s="57"/>
      <c r="I76" s="52"/>
      <c r="J76" s="54">
        <v>2026</v>
      </c>
      <c r="K76" s="79" t="s">
        <v>475</v>
      </c>
      <c r="L76" s="50" t="s">
        <v>476</v>
      </c>
    </row>
    <row r="77" spans="1:12" ht="15">
      <c r="A77" s="50" t="s">
        <v>87</v>
      </c>
      <c r="B77" s="50" t="s">
        <v>33</v>
      </c>
      <c r="C77" s="51" t="s">
        <v>191</v>
      </c>
      <c r="D77" s="50" t="s">
        <v>10</v>
      </c>
      <c r="E77" s="50" t="s">
        <v>192</v>
      </c>
      <c r="F77" s="52"/>
      <c r="G77" s="52"/>
      <c r="H77" s="53"/>
      <c r="I77" s="52"/>
      <c r="J77" s="54">
        <v>2026</v>
      </c>
      <c r="K77" s="50" t="s">
        <v>523</v>
      </c>
      <c r="L77" s="50" t="s">
        <v>524</v>
      </c>
    </row>
    <row r="78" spans="1:12" ht="16">
      <c r="A78" s="50" t="s">
        <v>87</v>
      </c>
      <c r="B78" s="50" t="s">
        <v>33</v>
      </c>
      <c r="C78" s="55" t="s">
        <v>211</v>
      </c>
      <c r="D78" s="50" t="s">
        <v>10</v>
      </c>
      <c r="E78" s="50" t="s">
        <v>25</v>
      </c>
      <c r="F78" s="52"/>
      <c r="G78" s="52"/>
      <c r="H78" s="53"/>
      <c r="I78" s="52"/>
      <c r="J78" s="54">
        <v>2026</v>
      </c>
      <c r="K78" s="50" t="s">
        <v>558</v>
      </c>
      <c r="L78" s="50" t="s">
        <v>559</v>
      </c>
    </row>
    <row r="79" spans="1:12" ht="15">
      <c r="A79" s="50" t="s">
        <v>87</v>
      </c>
      <c r="B79" s="50" t="s">
        <v>33</v>
      </c>
      <c r="C79" s="51" t="s">
        <v>220</v>
      </c>
      <c r="D79" s="50" t="s">
        <v>95</v>
      </c>
      <c r="E79" s="50" t="s">
        <v>221</v>
      </c>
      <c r="F79" s="52"/>
      <c r="G79" s="52"/>
      <c r="H79" s="57"/>
      <c r="I79" s="52"/>
      <c r="J79" s="54">
        <v>2026</v>
      </c>
      <c r="K79" s="50" t="s">
        <v>574</v>
      </c>
      <c r="L79" s="50" t="s">
        <v>575</v>
      </c>
    </row>
    <row r="80" spans="1:12" ht="15">
      <c r="A80" s="50" t="s">
        <v>87</v>
      </c>
      <c r="B80" s="50" t="s">
        <v>33</v>
      </c>
      <c r="C80" s="51" t="s">
        <v>248</v>
      </c>
      <c r="D80" s="50" t="s">
        <v>13</v>
      </c>
      <c r="E80" s="50" t="s">
        <v>249</v>
      </c>
      <c r="F80" s="52"/>
      <c r="G80" s="52"/>
      <c r="H80" s="53"/>
      <c r="I80" s="52"/>
      <c r="J80" s="56" t="s">
        <v>622</v>
      </c>
      <c r="K80" s="50" t="s">
        <v>623</v>
      </c>
      <c r="L80" s="50" t="s">
        <v>624</v>
      </c>
    </row>
    <row r="81" spans="1:12" ht="16">
      <c r="A81" s="50" t="s">
        <v>87</v>
      </c>
      <c r="B81" s="50" t="s">
        <v>33</v>
      </c>
      <c r="C81" s="55" t="s">
        <v>250</v>
      </c>
      <c r="D81" s="50" t="s">
        <v>13</v>
      </c>
      <c r="E81" s="50" t="s">
        <v>251</v>
      </c>
      <c r="F81" s="52"/>
      <c r="G81" s="52"/>
      <c r="H81" s="53"/>
      <c r="I81" s="52"/>
      <c r="J81" s="56" t="s">
        <v>403</v>
      </c>
      <c r="K81" s="79" t="s">
        <v>625</v>
      </c>
      <c r="L81" s="50" t="s">
        <v>626</v>
      </c>
    </row>
    <row r="82" spans="1:12" ht="15">
      <c r="A82" s="50" t="s">
        <v>87</v>
      </c>
      <c r="B82" s="50" t="s">
        <v>33</v>
      </c>
      <c r="C82" s="51" t="s">
        <v>310</v>
      </c>
      <c r="D82" s="50" t="s">
        <v>10</v>
      </c>
      <c r="E82" s="50" t="s">
        <v>311</v>
      </c>
      <c r="F82" s="52"/>
      <c r="G82" s="52"/>
      <c r="H82" s="53"/>
      <c r="I82" s="52"/>
      <c r="J82" s="56" t="s">
        <v>717</v>
      </c>
      <c r="K82" s="50" t="s">
        <v>718</v>
      </c>
      <c r="L82" s="50" t="s">
        <v>719</v>
      </c>
    </row>
    <row r="83" spans="1:12" ht="15">
      <c r="A83" s="50" t="s">
        <v>87</v>
      </c>
      <c r="B83" s="50" t="s">
        <v>33</v>
      </c>
      <c r="C83" s="51" t="s">
        <v>345</v>
      </c>
      <c r="D83" s="50" t="s">
        <v>13</v>
      </c>
      <c r="E83" s="50" t="s">
        <v>15</v>
      </c>
      <c r="F83" s="52"/>
      <c r="G83" s="52"/>
      <c r="H83" s="53"/>
      <c r="I83" s="52"/>
      <c r="J83" s="54">
        <v>2026</v>
      </c>
      <c r="K83" s="50" t="s">
        <v>773</v>
      </c>
      <c r="L83" s="50" t="s">
        <v>774</v>
      </c>
    </row>
    <row r="84" spans="1:12" ht="16">
      <c r="A84" s="50" t="s">
        <v>83</v>
      </c>
      <c r="B84" s="50" t="s">
        <v>8</v>
      </c>
      <c r="C84" s="55" t="s">
        <v>133</v>
      </c>
      <c r="D84" s="50" t="s">
        <v>39</v>
      </c>
      <c r="E84" s="50" t="s">
        <v>12</v>
      </c>
      <c r="F84" s="52"/>
      <c r="G84" s="52"/>
      <c r="H84" s="53"/>
      <c r="I84" s="52"/>
      <c r="J84" s="54">
        <v>2026</v>
      </c>
      <c r="K84" s="50" t="s">
        <v>427</v>
      </c>
      <c r="L84" s="50" t="s">
        <v>428</v>
      </c>
    </row>
    <row r="85" spans="1:12" ht="15">
      <c r="A85" s="50" t="s">
        <v>83</v>
      </c>
      <c r="B85" s="50" t="s">
        <v>8</v>
      </c>
      <c r="C85" s="51" t="s">
        <v>137</v>
      </c>
      <c r="D85" s="50" t="s">
        <v>95</v>
      </c>
      <c r="E85" s="50" t="s">
        <v>17</v>
      </c>
      <c r="F85" s="52"/>
      <c r="G85" s="52"/>
      <c r="H85" s="53"/>
      <c r="I85" s="52"/>
      <c r="J85" s="56" t="s">
        <v>435</v>
      </c>
      <c r="K85" s="50" t="s">
        <v>436</v>
      </c>
      <c r="L85" s="50" t="s">
        <v>437</v>
      </c>
    </row>
    <row r="86" spans="1:12" ht="15">
      <c r="A86" s="50" t="s">
        <v>83</v>
      </c>
      <c r="B86" s="50" t="s">
        <v>8</v>
      </c>
      <c r="C86" s="51" t="s">
        <v>154</v>
      </c>
      <c r="D86" s="50" t="s">
        <v>28</v>
      </c>
      <c r="E86" s="50" t="s">
        <v>17</v>
      </c>
      <c r="F86" s="52"/>
      <c r="G86" s="52"/>
      <c r="H86" s="57"/>
      <c r="I86" s="52"/>
      <c r="J86" s="54">
        <v>2026</v>
      </c>
      <c r="K86" s="50" t="s">
        <v>468</v>
      </c>
      <c r="L86" s="50" t="s">
        <v>469</v>
      </c>
    </row>
    <row r="87" spans="1:12" ht="15">
      <c r="A87" s="50" t="s">
        <v>83</v>
      </c>
      <c r="B87" s="50" t="s">
        <v>8</v>
      </c>
      <c r="C87" s="51" t="s">
        <v>155</v>
      </c>
      <c r="D87" s="50" t="s">
        <v>10</v>
      </c>
      <c r="E87" s="50" t="s">
        <v>17</v>
      </c>
      <c r="F87" s="52"/>
      <c r="G87" s="52"/>
      <c r="H87" s="57"/>
      <c r="I87" s="52"/>
      <c r="J87" s="56" t="s">
        <v>470</v>
      </c>
      <c r="K87" s="50" t="s">
        <v>471</v>
      </c>
      <c r="L87" s="50" t="s">
        <v>472</v>
      </c>
    </row>
    <row r="88" spans="1:12" ht="16">
      <c r="A88" s="50" t="s">
        <v>83</v>
      </c>
      <c r="B88" s="50" t="s">
        <v>8</v>
      </c>
      <c r="C88" s="55" t="s">
        <v>165</v>
      </c>
      <c r="D88" s="50" t="s">
        <v>13</v>
      </c>
      <c r="E88" s="50" t="s">
        <v>166</v>
      </c>
      <c r="F88" s="52"/>
      <c r="G88" s="52"/>
      <c r="H88" s="53"/>
      <c r="I88" s="52"/>
      <c r="J88" s="54">
        <v>2026</v>
      </c>
      <c r="K88" s="50" t="s">
        <v>484</v>
      </c>
      <c r="L88" s="50" t="s">
        <v>485</v>
      </c>
    </row>
    <row r="89" spans="1:12" ht="15">
      <c r="A89" s="50" t="s">
        <v>83</v>
      </c>
      <c r="B89" s="50" t="s">
        <v>8</v>
      </c>
      <c r="C89" s="51" t="s">
        <v>237</v>
      </c>
      <c r="D89" s="50" t="s">
        <v>28</v>
      </c>
      <c r="E89" s="50" t="s">
        <v>238</v>
      </c>
      <c r="F89" s="52"/>
      <c r="G89" s="52"/>
      <c r="H89" s="53"/>
      <c r="I89" s="52"/>
      <c r="J89" s="56" t="s">
        <v>403</v>
      </c>
      <c r="K89" s="50" t="s">
        <v>602</v>
      </c>
      <c r="L89" s="50" t="s">
        <v>603</v>
      </c>
    </row>
    <row r="90" spans="1:12" ht="16">
      <c r="A90" s="50" t="s">
        <v>83</v>
      </c>
      <c r="B90" s="50" t="s">
        <v>8</v>
      </c>
      <c r="C90" s="55" t="s">
        <v>259</v>
      </c>
      <c r="D90" s="50" t="s">
        <v>13</v>
      </c>
      <c r="E90" s="50" t="s">
        <v>260</v>
      </c>
      <c r="F90" s="52"/>
      <c r="G90" s="52"/>
      <c r="H90" s="57"/>
      <c r="I90" s="52"/>
      <c r="J90" s="54">
        <v>2026</v>
      </c>
      <c r="K90" s="50" t="s">
        <v>637</v>
      </c>
      <c r="L90" s="50" t="s">
        <v>638</v>
      </c>
    </row>
    <row r="91" spans="1:12" ht="16">
      <c r="A91" s="50" t="s">
        <v>83</v>
      </c>
      <c r="B91" s="50" t="s">
        <v>8</v>
      </c>
      <c r="C91" s="55" t="s">
        <v>277</v>
      </c>
      <c r="D91" s="50" t="s">
        <v>271</v>
      </c>
      <c r="E91" s="50" t="s">
        <v>278</v>
      </c>
      <c r="F91" s="52"/>
      <c r="G91" s="52"/>
      <c r="H91" s="53"/>
      <c r="I91" s="52"/>
      <c r="J91" s="56" t="s">
        <v>667</v>
      </c>
      <c r="K91" s="50" t="s">
        <v>668</v>
      </c>
      <c r="L91" s="50" t="s">
        <v>669</v>
      </c>
    </row>
    <row r="92" spans="1:12" ht="15">
      <c r="A92" s="50" t="s">
        <v>83</v>
      </c>
      <c r="B92" s="50" t="s">
        <v>8</v>
      </c>
      <c r="C92" s="51" t="s">
        <v>280</v>
      </c>
      <c r="D92" s="50" t="s">
        <v>62</v>
      </c>
      <c r="E92" s="50" t="s">
        <v>157</v>
      </c>
      <c r="F92" s="52"/>
      <c r="G92" s="52"/>
      <c r="H92" s="57"/>
      <c r="I92" s="52"/>
      <c r="J92" s="56" t="s">
        <v>673</v>
      </c>
      <c r="K92" s="50" t="s">
        <v>674</v>
      </c>
      <c r="L92" s="50" t="s">
        <v>675</v>
      </c>
    </row>
    <row r="93" spans="1:12" ht="15">
      <c r="A93" s="50" t="s">
        <v>83</v>
      </c>
      <c r="B93" s="50" t="s">
        <v>18</v>
      </c>
      <c r="C93" s="51" t="s">
        <v>85</v>
      </c>
      <c r="D93" s="50" t="s">
        <v>10</v>
      </c>
      <c r="E93" s="50" t="s">
        <v>86</v>
      </c>
      <c r="F93" s="52"/>
      <c r="G93" s="52"/>
      <c r="H93" s="53"/>
      <c r="I93" s="52"/>
      <c r="J93" s="50" t="s">
        <v>354</v>
      </c>
      <c r="K93" s="50" t="s">
        <v>355</v>
      </c>
      <c r="L93" s="50" t="s">
        <v>356</v>
      </c>
    </row>
    <row r="94" spans="1:12" ht="16">
      <c r="A94" s="50" t="s">
        <v>83</v>
      </c>
      <c r="B94" s="50" t="s">
        <v>18</v>
      </c>
      <c r="C94" s="55" t="s">
        <v>171</v>
      </c>
      <c r="D94" s="50" t="s">
        <v>13</v>
      </c>
      <c r="E94" s="50" t="s">
        <v>20</v>
      </c>
      <c r="F94" s="52"/>
      <c r="G94" s="52"/>
      <c r="H94" s="57"/>
      <c r="I94" s="52"/>
      <c r="J94" s="54">
        <v>2026</v>
      </c>
      <c r="K94" s="50" t="s">
        <v>493</v>
      </c>
      <c r="L94" s="80" t="s">
        <v>494</v>
      </c>
    </row>
    <row r="95" spans="1:12" ht="16">
      <c r="A95" s="50" t="s">
        <v>83</v>
      </c>
      <c r="B95" s="50" t="s">
        <v>18</v>
      </c>
      <c r="C95" s="55" t="s">
        <v>195</v>
      </c>
      <c r="D95" s="50" t="s">
        <v>10</v>
      </c>
      <c r="E95" s="50" t="s">
        <v>196</v>
      </c>
      <c r="F95" s="52"/>
      <c r="G95" s="52"/>
      <c r="H95" s="53"/>
      <c r="I95" s="52"/>
      <c r="J95" s="54">
        <v>2026</v>
      </c>
      <c r="K95" s="50" t="s">
        <v>531</v>
      </c>
      <c r="L95" s="50" t="s">
        <v>532</v>
      </c>
    </row>
    <row r="96" spans="1:12" ht="15">
      <c r="A96" s="50" t="s">
        <v>83</v>
      </c>
      <c r="B96" s="50" t="s">
        <v>18</v>
      </c>
      <c r="C96" s="51" t="s">
        <v>213</v>
      </c>
      <c r="D96" s="50" t="s">
        <v>10</v>
      </c>
      <c r="E96" s="50" t="s">
        <v>20</v>
      </c>
      <c r="F96" s="52"/>
      <c r="G96" s="52"/>
      <c r="H96" s="53"/>
      <c r="I96" s="52"/>
      <c r="J96" s="56" t="s">
        <v>562</v>
      </c>
      <c r="K96" s="50" t="s">
        <v>563</v>
      </c>
      <c r="L96" s="50" t="s">
        <v>564</v>
      </c>
    </row>
    <row r="97" spans="1:12" ht="16">
      <c r="A97" s="50" t="s">
        <v>83</v>
      </c>
      <c r="B97" s="50" t="s">
        <v>18</v>
      </c>
      <c r="C97" s="55" t="s">
        <v>291</v>
      </c>
      <c r="D97" s="50" t="s">
        <v>10</v>
      </c>
      <c r="E97" s="50" t="s">
        <v>292</v>
      </c>
      <c r="F97" s="52"/>
      <c r="G97" s="52"/>
      <c r="H97" s="57"/>
      <c r="I97" s="52"/>
      <c r="J97" s="54">
        <v>2026</v>
      </c>
      <c r="K97" s="50" t="s">
        <v>688</v>
      </c>
      <c r="L97" s="50" t="s">
        <v>689</v>
      </c>
    </row>
    <row r="98" spans="1:12" ht="15">
      <c r="A98" s="50" t="s">
        <v>83</v>
      </c>
      <c r="B98" s="50" t="s">
        <v>18</v>
      </c>
      <c r="C98" s="51" t="s">
        <v>297</v>
      </c>
      <c r="D98" s="50" t="s">
        <v>10</v>
      </c>
      <c r="E98" s="50" t="s">
        <v>29</v>
      </c>
      <c r="F98" s="52"/>
      <c r="G98" s="52"/>
      <c r="H98" s="53"/>
      <c r="I98" s="52"/>
      <c r="J98" s="54">
        <v>2026</v>
      </c>
      <c r="K98" s="50" t="s">
        <v>699</v>
      </c>
      <c r="L98" s="50" t="s">
        <v>700</v>
      </c>
    </row>
    <row r="99" spans="1:12" ht="15">
      <c r="A99" s="50" t="s">
        <v>83</v>
      </c>
      <c r="B99" s="50" t="s">
        <v>18</v>
      </c>
      <c r="C99" s="51" t="s">
        <v>327</v>
      </c>
      <c r="D99" s="50" t="s">
        <v>37</v>
      </c>
      <c r="E99" s="50" t="s">
        <v>20</v>
      </c>
      <c r="F99" s="52"/>
      <c r="G99" s="52"/>
      <c r="H99" s="53"/>
      <c r="I99" s="52"/>
      <c r="J99" s="54">
        <v>2026</v>
      </c>
      <c r="K99" s="79" t="s">
        <v>742</v>
      </c>
      <c r="L99" s="50" t="s">
        <v>743</v>
      </c>
    </row>
    <row r="100" spans="1:12" ht="15">
      <c r="A100" s="50" t="s">
        <v>83</v>
      </c>
      <c r="B100" s="50" t="s">
        <v>18</v>
      </c>
      <c r="C100" s="51" t="s">
        <v>332</v>
      </c>
      <c r="D100" s="50" t="s">
        <v>10</v>
      </c>
      <c r="E100" s="50" t="s">
        <v>36</v>
      </c>
      <c r="F100" s="52"/>
      <c r="G100" s="52"/>
      <c r="H100" s="53"/>
      <c r="I100" s="52"/>
      <c r="J100" s="56" t="s">
        <v>748</v>
      </c>
      <c r="K100" s="50" t="s">
        <v>749</v>
      </c>
      <c r="L100" s="50" t="s">
        <v>750</v>
      </c>
    </row>
    <row r="101" spans="1:12" ht="16">
      <c r="A101" s="50" t="s">
        <v>83</v>
      </c>
      <c r="B101" s="50" t="s">
        <v>24</v>
      </c>
      <c r="C101" s="55" t="s">
        <v>104</v>
      </c>
      <c r="D101" s="50" t="s">
        <v>10</v>
      </c>
      <c r="E101" s="50" t="s">
        <v>58</v>
      </c>
      <c r="F101" s="52"/>
      <c r="G101" s="52"/>
      <c r="H101" s="53"/>
      <c r="I101" s="52"/>
      <c r="J101" s="56" t="s">
        <v>378</v>
      </c>
      <c r="K101" s="50" t="s">
        <v>379</v>
      </c>
      <c r="L101" s="50" t="s">
        <v>380</v>
      </c>
    </row>
    <row r="102" spans="1:12" ht="16" customHeight="1">
      <c r="A102" s="50" t="s">
        <v>83</v>
      </c>
      <c r="B102" s="50" t="s">
        <v>24</v>
      </c>
      <c r="C102" s="55" t="s">
        <v>138</v>
      </c>
      <c r="D102" s="50" t="s">
        <v>59</v>
      </c>
      <c r="E102" s="50" t="s">
        <v>58</v>
      </c>
      <c r="F102" s="52"/>
      <c r="G102" s="61"/>
      <c r="H102" s="53"/>
      <c r="I102" s="52"/>
      <c r="J102" s="54">
        <v>2026</v>
      </c>
      <c r="K102" s="50" t="s">
        <v>438</v>
      </c>
      <c r="L102" s="50" t="s">
        <v>439</v>
      </c>
    </row>
    <row r="103" spans="1:12" ht="15">
      <c r="A103" s="50" t="s">
        <v>83</v>
      </c>
      <c r="B103" s="50" t="s">
        <v>24</v>
      </c>
      <c r="C103" s="51" t="s">
        <v>146</v>
      </c>
      <c r="D103" s="50" t="s">
        <v>147</v>
      </c>
      <c r="E103" s="50" t="s">
        <v>58</v>
      </c>
      <c r="F103" s="52"/>
      <c r="G103" s="52"/>
      <c r="H103" s="53"/>
      <c r="I103" s="52"/>
      <c r="J103" s="56" t="s">
        <v>451</v>
      </c>
      <c r="K103" s="50" t="s">
        <v>452</v>
      </c>
      <c r="L103" s="50" t="s">
        <v>453</v>
      </c>
    </row>
    <row r="104" spans="1:12" ht="16">
      <c r="A104" s="50" t="s">
        <v>83</v>
      </c>
      <c r="B104" s="50" t="s">
        <v>24</v>
      </c>
      <c r="C104" s="55" t="s">
        <v>172</v>
      </c>
      <c r="D104" s="50" t="s">
        <v>10</v>
      </c>
      <c r="E104" s="50" t="s">
        <v>173</v>
      </c>
      <c r="F104" s="52"/>
      <c r="G104" s="52"/>
      <c r="H104" s="57"/>
      <c r="I104" s="52"/>
      <c r="J104" s="54">
        <v>2026</v>
      </c>
      <c r="K104" s="50" t="s">
        <v>495</v>
      </c>
      <c r="L104" s="50" t="s">
        <v>496</v>
      </c>
    </row>
    <row r="105" spans="1:12" ht="15">
      <c r="A105" s="50" t="s">
        <v>83</v>
      </c>
      <c r="B105" s="50" t="s">
        <v>24</v>
      </c>
      <c r="C105" s="51" t="s">
        <v>186</v>
      </c>
      <c r="D105" s="50" t="s">
        <v>10</v>
      </c>
      <c r="E105" s="50" t="s">
        <v>17</v>
      </c>
      <c r="F105" s="52"/>
      <c r="G105" s="52"/>
      <c r="H105" s="53"/>
      <c r="I105" s="52"/>
      <c r="J105" s="56" t="s">
        <v>403</v>
      </c>
      <c r="K105" s="50" t="s">
        <v>515</v>
      </c>
      <c r="L105" s="50" t="s">
        <v>516</v>
      </c>
    </row>
    <row r="106" spans="1:12" ht="15">
      <c r="A106" s="50" t="s">
        <v>83</v>
      </c>
      <c r="B106" s="50" t="s">
        <v>24</v>
      </c>
      <c r="C106" s="51" t="s">
        <v>203</v>
      </c>
      <c r="D106" s="50" t="s">
        <v>64</v>
      </c>
      <c r="E106" s="50" t="s">
        <v>55</v>
      </c>
      <c r="F106" s="52"/>
      <c r="G106" s="52"/>
      <c r="H106" s="53"/>
      <c r="I106" s="52"/>
      <c r="J106" s="56" t="s">
        <v>541</v>
      </c>
      <c r="K106" s="50" t="s">
        <v>542</v>
      </c>
      <c r="L106" s="50" t="s">
        <v>543</v>
      </c>
    </row>
    <row r="107" spans="1:12" ht="16">
      <c r="A107" s="50" t="s">
        <v>83</v>
      </c>
      <c r="B107" s="50" t="s">
        <v>24</v>
      </c>
      <c r="C107" s="55" t="s">
        <v>218</v>
      </c>
      <c r="D107" s="50" t="s">
        <v>13</v>
      </c>
      <c r="E107" s="50" t="s">
        <v>55</v>
      </c>
      <c r="F107" s="52"/>
      <c r="G107" s="52"/>
      <c r="H107" s="53"/>
      <c r="I107" s="52"/>
      <c r="J107" s="54">
        <v>2026</v>
      </c>
      <c r="K107" s="50" t="s">
        <v>570</v>
      </c>
      <c r="L107" s="50" t="s">
        <v>571</v>
      </c>
    </row>
    <row r="108" spans="1:12" ht="16">
      <c r="A108" s="50" t="s">
        <v>83</v>
      </c>
      <c r="B108" s="50" t="s">
        <v>24</v>
      </c>
      <c r="C108" s="55" t="s">
        <v>226</v>
      </c>
      <c r="D108" s="50" t="s">
        <v>10</v>
      </c>
      <c r="E108" s="50" t="s">
        <v>58</v>
      </c>
      <c r="F108" s="52"/>
      <c r="G108" s="52"/>
      <c r="H108" s="53"/>
      <c r="I108" s="52"/>
      <c r="J108" s="56" t="s">
        <v>585</v>
      </c>
      <c r="K108" s="50" t="s">
        <v>586</v>
      </c>
      <c r="L108" s="50" t="s">
        <v>587</v>
      </c>
    </row>
    <row r="109" spans="1:12" ht="16">
      <c r="A109" s="50" t="s">
        <v>83</v>
      </c>
      <c r="B109" s="50" t="s">
        <v>24</v>
      </c>
      <c r="C109" s="55" t="s">
        <v>343</v>
      </c>
      <c r="D109" s="50" t="s">
        <v>39</v>
      </c>
      <c r="E109" s="50" t="s">
        <v>344</v>
      </c>
      <c r="F109" s="52"/>
      <c r="G109" s="52"/>
      <c r="H109" s="57"/>
      <c r="I109" s="52"/>
      <c r="J109" s="56" t="s">
        <v>770</v>
      </c>
      <c r="K109" s="50" t="s">
        <v>771</v>
      </c>
      <c r="L109" s="50" t="s">
        <v>772</v>
      </c>
    </row>
    <row r="110" spans="1:12" ht="15">
      <c r="A110" s="50" t="s">
        <v>83</v>
      </c>
      <c r="B110" s="50" t="s">
        <v>27</v>
      </c>
      <c r="C110" s="64">
        <v>1914</v>
      </c>
      <c r="D110" s="50" t="s">
        <v>35</v>
      </c>
      <c r="E110" s="50" t="s">
        <v>84</v>
      </c>
      <c r="F110" s="52"/>
      <c r="G110" s="52"/>
      <c r="H110" s="53"/>
      <c r="I110" s="52"/>
      <c r="J110" s="54">
        <v>2026</v>
      </c>
      <c r="K110" s="50" t="s">
        <v>352</v>
      </c>
      <c r="L110" s="50" t="s">
        <v>353</v>
      </c>
    </row>
    <row r="111" spans="1:12" ht="15">
      <c r="A111" s="50" t="s">
        <v>83</v>
      </c>
      <c r="B111" s="50" t="s">
        <v>27</v>
      </c>
      <c r="C111" s="51" t="s">
        <v>106</v>
      </c>
      <c r="D111" s="50" t="s">
        <v>26</v>
      </c>
      <c r="E111" s="50" t="s">
        <v>107</v>
      </c>
      <c r="F111" s="52"/>
      <c r="G111" s="52"/>
      <c r="H111" s="57"/>
      <c r="I111" s="52"/>
      <c r="J111" s="50" t="s">
        <v>384</v>
      </c>
      <c r="K111" s="50" t="s">
        <v>385</v>
      </c>
      <c r="L111" s="50" t="s">
        <v>386</v>
      </c>
    </row>
    <row r="112" spans="1:12" ht="15">
      <c r="A112" s="50" t="s">
        <v>83</v>
      </c>
      <c r="B112" s="50" t="s">
        <v>27</v>
      </c>
      <c r="C112" s="51" t="s">
        <v>111</v>
      </c>
      <c r="D112" s="50" t="s">
        <v>112</v>
      </c>
      <c r="E112" s="50" t="s">
        <v>84</v>
      </c>
      <c r="F112" s="52"/>
      <c r="G112" s="52"/>
      <c r="H112" s="53"/>
      <c r="I112" s="52"/>
      <c r="J112" s="56" t="s">
        <v>391</v>
      </c>
      <c r="K112" s="50" t="s">
        <v>392</v>
      </c>
      <c r="L112" s="50" t="s">
        <v>393</v>
      </c>
    </row>
    <row r="113" spans="1:12" ht="16">
      <c r="A113" s="50" t="s">
        <v>83</v>
      </c>
      <c r="B113" s="50" t="s">
        <v>27</v>
      </c>
      <c r="C113" s="55" t="s">
        <v>183</v>
      </c>
      <c r="D113" s="50" t="s">
        <v>184</v>
      </c>
      <c r="E113" s="50" t="s">
        <v>185</v>
      </c>
      <c r="F113" s="52"/>
      <c r="G113" s="52"/>
      <c r="H113" s="57"/>
      <c r="I113" s="52"/>
      <c r="J113" s="56" t="s">
        <v>403</v>
      </c>
      <c r="K113" s="50" t="s">
        <v>513</v>
      </c>
      <c r="L113" s="50" t="s">
        <v>514</v>
      </c>
    </row>
    <row r="114" spans="1:12" ht="15">
      <c r="A114" s="50" t="s">
        <v>83</v>
      </c>
      <c r="B114" s="50" t="s">
        <v>27</v>
      </c>
      <c r="C114" s="51" t="s">
        <v>197</v>
      </c>
      <c r="D114" s="50" t="s">
        <v>198</v>
      </c>
      <c r="E114" s="50" t="s">
        <v>49</v>
      </c>
      <c r="F114" s="52"/>
      <c r="G114" s="52"/>
      <c r="H114" s="62"/>
      <c r="I114" s="52"/>
      <c r="J114" s="54">
        <v>2026</v>
      </c>
      <c r="K114" s="50" t="s">
        <v>533</v>
      </c>
      <c r="L114" s="50" t="s">
        <v>534</v>
      </c>
    </row>
    <row r="115" spans="1:12" ht="15">
      <c r="A115" s="50" t="s">
        <v>83</v>
      </c>
      <c r="B115" s="50" t="s">
        <v>27</v>
      </c>
      <c r="C115" s="51" t="s">
        <v>235</v>
      </c>
      <c r="D115" s="50" t="s">
        <v>28</v>
      </c>
      <c r="E115" s="50" t="s">
        <v>49</v>
      </c>
      <c r="F115" s="52"/>
      <c r="G115" s="52"/>
      <c r="H115" s="53"/>
      <c r="I115" s="52"/>
      <c r="J115" s="54">
        <v>2026</v>
      </c>
      <c r="K115" s="50" t="s">
        <v>598</v>
      </c>
      <c r="L115" s="50" t="s">
        <v>599</v>
      </c>
    </row>
    <row r="116" spans="1:12" ht="16">
      <c r="A116" s="50" t="s">
        <v>83</v>
      </c>
      <c r="B116" s="50" t="s">
        <v>27</v>
      </c>
      <c r="C116" s="55" t="s">
        <v>239</v>
      </c>
      <c r="D116" s="50" t="s">
        <v>26</v>
      </c>
      <c r="E116" s="50" t="s">
        <v>49</v>
      </c>
      <c r="F116" s="52"/>
      <c r="G116" s="52"/>
      <c r="H116" s="53"/>
      <c r="I116" s="52"/>
      <c r="J116" s="54">
        <v>2026</v>
      </c>
      <c r="K116" s="50" t="s">
        <v>604</v>
      </c>
      <c r="L116" s="50" t="s">
        <v>605</v>
      </c>
    </row>
    <row r="117" spans="1:12" ht="16">
      <c r="A117" s="50" t="s">
        <v>83</v>
      </c>
      <c r="B117" s="50" t="s">
        <v>27</v>
      </c>
      <c r="C117" s="55" t="s">
        <v>241</v>
      </c>
      <c r="D117" s="50" t="s">
        <v>38</v>
      </c>
      <c r="E117" s="50" t="s">
        <v>242</v>
      </c>
      <c r="F117" s="52"/>
      <c r="G117" s="52"/>
      <c r="H117" s="53"/>
      <c r="I117" s="52"/>
      <c r="J117" s="56" t="s">
        <v>609</v>
      </c>
      <c r="K117" s="50" t="s">
        <v>610</v>
      </c>
      <c r="L117" s="50" t="s">
        <v>611</v>
      </c>
    </row>
    <row r="118" spans="1:12" ht="16">
      <c r="A118" s="50" t="s">
        <v>83</v>
      </c>
      <c r="B118" s="50" t="s">
        <v>27</v>
      </c>
      <c r="C118" s="55" t="s">
        <v>342</v>
      </c>
      <c r="D118" s="50" t="s">
        <v>43</v>
      </c>
      <c r="E118" s="50" t="s">
        <v>49</v>
      </c>
      <c r="F118" s="52"/>
      <c r="G118" s="52"/>
      <c r="H118" s="53"/>
      <c r="I118" s="52"/>
      <c r="J118" s="54">
        <v>2026</v>
      </c>
      <c r="K118" s="50" t="s">
        <v>768</v>
      </c>
      <c r="L118" s="50" t="s">
        <v>769</v>
      </c>
    </row>
    <row r="119" spans="1:12" ht="16">
      <c r="A119" s="50" t="s">
        <v>83</v>
      </c>
      <c r="B119" s="60" t="s">
        <v>30</v>
      </c>
      <c r="C119" s="51" t="s">
        <v>103</v>
      </c>
      <c r="D119" s="50" t="s">
        <v>54</v>
      </c>
      <c r="E119" s="50" t="s">
        <v>102</v>
      </c>
      <c r="F119" s="52"/>
      <c r="G119" s="52"/>
      <c r="H119" s="53"/>
      <c r="I119" s="52"/>
      <c r="J119" s="56" t="s">
        <v>375</v>
      </c>
      <c r="K119" s="79" t="s">
        <v>376</v>
      </c>
      <c r="L119" s="50" t="s">
        <v>377</v>
      </c>
    </row>
    <row r="120" spans="1:12" ht="15">
      <c r="A120" s="50" t="s">
        <v>83</v>
      </c>
      <c r="B120" s="50" t="s">
        <v>30</v>
      </c>
      <c r="C120" s="51" t="s">
        <v>130</v>
      </c>
      <c r="D120" s="50" t="s">
        <v>13</v>
      </c>
      <c r="E120" s="50" t="s">
        <v>131</v>
      </c>
      <c r="F120" s="52"/>
      <c r="G120" s="52"/>
      <c r="H120" s="57"/>
      <c r="I120" s="52"/>
      <c r="J120" s="54">
        <v>2026</v>
      </c>
      <c r="K120" s="50" t="s">
        <v>423</v>
      </c>
      <c r="L120" s="50" t="s">
        <v>424</v>
      </c>
    </row>
    <row r="121" spans="1:12" ht="15">
      <c r="A121" s="50" t="s">
        <v>83</v>
      </c>
      <c r="B121" s="50" t="s">
        <v>30</v>
      </c>
      <c r="C121" s="51" t="s">
        <v>143</v>
      </c>
      <c r="D121" s="50" t="s">
        <v>13</v>
      </c>
      <c r="E121" s="50" t="s">
        <v>25</v>
      </c>
      <c r="F121" s="52"/>
      <c r="G121" s="52"/>
      <c r="H121" s="53"/>
      <c r="I121" s="52"/>
      <c r="J121" s="54">
        <v>2026</v>
      </c>
      <c r="K121" s="50" t="s">
        <v>444</v>
      </c>
      <c r="L121" s="50" t="s">
        <v>445</v>
      </c>
    </row>
    <row r="122" spans="1:12" ht="15">
      <c r="A122" s="50" t="s">
        <v>83</v>
      </c>
      <c r="B122" s="50" t="s">
        <v>30</v>
      </c>
      <c r="C122" s="51" t="s">
        <v>150</v>
      </c>
      <c r="D122" s="50" t="s">
        <v>16</v>
      </c>
      <c r="E122" s="50" t="s">
        <v>102</v>
      </c>
      <c r="F122" s="52"/>
      <c r="G122" s="52"/>
      <c r="H122" s="57"/>
      <c r="I122" s="52"/>
      <c r="J122" s="56" t="s">
        <v>459</v>
      </c>
      <c r="K122" s="50" t="s">
        <v>460</v>
      </c>
      <c r="L122" s="50" t="s">
        <v>461</v>
      </c>
    </row>
    <row r="123" spans="1:12" ht="15">
      <c r="A123" s="50" t="s">
        <v>83</v>
      </c>
      <c r="B123" s="50" t="s">
        <v>30</v>
      </c>
      <c r="C123" s="51" t="s">
        <v>178</v>
      </c>
      <c r="D123" s="50" t="s">
        <v>13</v>
      </c>
      <c r="E123" s="50" t="s">
        <v>179</v>
      </c>
      <c r="F123" s="52"/>
      <c r="G123" s="52"/>
      <c r="H123" s="53"/>
      <c r="I123" s="52"/>
      <c r="J123" s="56" t="s">
        <v>354</v>
      </c>
      <c r="K123" s="50" t="s">
        <v>504</v>
      </c>
      <c r="L123" s="50" t="s">
        <v>505</v>
      </c>
    </row>
    <row r="124" spans="1:12" ht="15">
      <c r="A124" s="50" t="s">
        <v>83</v>
      </c>
      <c r="B124" s="50" t="s">
        <v>30</v>
      </c>
      <c r="C124" s="51" t="s">
        <v>189</v>
      </c>
      <c r="D124" s="50" t="s">
        <v>190</v>
      </c>
      <c r="E124" s="50" t="s">
        <v>131</v>
      </c>
      <c r="F124" s="52"/>
      <c r="G124" s="52"/>
      <c r="H124" s="53"/>
      <c r="I124" s="52"/>
      <c r="J124" s="54">
        <v>2026</v>
      </c>
      <c r="K124" s="50" t="s">
        <v>521</v>
      </c>
      <c r="L124" s="50" t="s">
        <v>522</v>
      </c>
    </row>
    <row r="125" spans="1:12" ht="15">
      <c r="A125" s="50" t="s">
        <v>83</v>
      </c>
      <c r="B125" s="50" t="s">
        <v>30</v>
      </c>
      <c r="C125" s="51" t="s">
        <v>247</v>
      </c>
      <c r="D125" s="50" t="s">
        <v>95</v>
      </c>
      <c r="E125" s="50" t="s">
        <v>44</v>
      </c>
      <c r="F125" s="52"/>
      <c r="G125" s="52"/>
      <c r="H125" s="53"/>
      <c r="I125" s="52"/>
      <c r="J125" s="54">
        <v>2026</v>
      </c>
      <c r="K125" s="50" t="s">
        <v>620</v>
      </c>
      <c r="L125" s="50" t="s">
        <v>621</v>
      </c>
    </row>
    <row r="126" spans="1:12" ht="15">
      <c r="A126" s="50" t="s">
        <v>83</v>
      </c>
      <c r="B126" s="50" t="s">
        <v>30</v>
      </c>
      <c r="C126" s="51" t="s">
        <v>261</v>
      </c>
      <c r="D126" s="50" t="s">
        <v>54</v>
      </c>
      <c r="E126" s="50" t="s">
        <v>102</v>
      </c>
      <c r="F126" s="52"/>
      <c r="G126" s="52"/>
      <c r="H126" s="57"/>
      <c r="I126" s="52"/>
      <c r="J126" s="54">
        <v>2026</v>
      </c>
      <c r="K126" s="50" t="s">
        <v>639</v>
      </c>
      <c r="L126" s="50" t="s">
        <v>640</v>
      </c>
    </row>
    <row r="127" spans="1:12" ht="15">
      <c r="A127" s="50" t="s">
        <v>83</v>
      </c>
      <c r="B127" s="50" t="s">
        <v>30</v>
      </c>
      <c r="C127" s="51" t="s">
        <v>325</v>
      </c>
      <c r="D127" s="50" t="s">
        <v>43</v>
      </c>
      <c r="E127" s="50" t="s">
        <v>326</v>
      </c>
      <c r="F127" s="52"/>
      <c r="G127" s="52"/>
      <c r="H127" s="57"/>
      <c r="I127" s="52"/>
      <c r="J127" s="56" t="s">
        <v>739</v>
      </c>
      <c r="K127" s="50" t="s">
        <v>740</v>
      </c>
      <c r="L127" s="50" t="s">
        <v>741</v>
      </c>
    </row>
    <row r="128" spans="1:12" ht="15">
      <c r="A128" s="50" t="s">
        <v>83</v>
      </c>
      <c r="B128" s="50" t="s">
        <v>33</v>
      </c>
      <c r="C128" s="51" t="s">
        <v>134</v>
      </c>
      <c r="D128" s="50" t="s">
        <v>51</v>
      </c>
      <c r="E128" s="50" t="s">
        <v>23</v>
      </c>
      <c r="F128" s="52"/>
      <c r="G128" s="52"/>
      <c r="H128" s="53"/>
      <c r="I128" s="52"/>
      <c r="J128" s="56" t="s">
        <v>429</v>
      </c>
      <c r="K128" s="50" t="s">
        <v>430</v>
      </c>
      <c r="L128" s="50" t="s">
        <v>431</v>
      </c>
    </row>
    <row r="129" spans="1:12" ht="15">
      <c r="A129" s="50" t="s">
        <v>83</v>
      </c>
      <c r="B129" s="50" t="s">
        <v>33</v>
      </c>
      <c r="C129" s="51" t="s">
        <v>144</v>
      </c>
      <c r="D129" s="50" t="s">
        <v>10</v>
      </c>
      <c r="E129" s="50" t="s">
        <v>15</v>
      </c>
      <c r="F129" s="52"/>
      <c r="G129" s="52"/>
      <c r="H129" s="57"/>
      <c r="I129" s="52"/>
      <c r="J129" s="54">
        <v>2026</v>
      </c>
      <c r="K129" s="50" t="s">
        <v>446</v>
      </c>
      <c r="L129" s="50" t="s">
        <v>447</v>
      </c>
    </row>
    <row r="130" spans="1:12" ht="15">
      <c r="A130" s="50" t="s">
        <v>83</v>
      </c>
      <c r="B130" s="50" t="s">
        <v>33</v>
      </c>
      <c r="C130" s="64" t="s">
        <v>148</v>
      </c>
      <c r="D130" s="50" t="s">
        <v>10</v>
      </c>
      <c r="E130" s="50" t="s">
        <v>15</v>
      </c>
      <c r="F130" s="52"/>
      <c r="G130" s="52"/>
      <c r="H130" s="53"/>
      <c r="I130" s="52"/>
      <c r="J130" s="56" t="s">
        <v>454</v>
      </c>
      <c r="K130" s="79" t="s">
        <v>455</v>
      </c>
      <c r="L130" s="50" t="s">
        <v>456</v>
      </c>
    </row>
    <row r="131" spans="1:12" ht="16">
      <c r="A131" s="50" t="s">
        <v>83</v>
      </c>
      <c r="B131" s="50" t="s">
        <v>33</v>
      </c>
      <c r="C131" s="55" t="s">
        <v>177</v>
      </c>
      <c r="D131" s="50" t="s">
        <v>95</v>
      </c>
      <c r="E131" s="50" t="s">
        <v>15</v>
      </c>
      <c r="F131" s="52"/>
      <c r="G131" s="52"/>
      <c r="H131" s="53"/>
      <c r="I131" s="52"/>
      <c r="J131" s="54">
        <v>2026</v>
      </c>
      <c r="K131" s="50" t="s">
        <v>502</v>
      </c>
      <c r="L131" s="50" t="s">
        <v>503</v>
      </c>
    </row>
    <row r="132" spans="1:12" ht="16">
      <c r="A132" s="50" t="s">
        <v>83</v>
      </c>
      <c r="B132" s="50" t="s">
        <v>33</v>
      </c>
      <c r="C132" s="55" t="s">
        <v>193</v>
      </c>
      <c r="D132" s="50" t="s">
        <v>10</v>
      </c>
      <c r="E132" s="50" t="s">
        <v>15</v>
      </c>
      <c r="F132" s="52"/>
      <c r="G132" s="52"/>
      <c r="H132" s="53"/>
      <c r="I132" s="52"/>
      <c r="J132" s="56" t="s">
        <v>525</v>
      </c>
      <c r="K132" s="50" t="s">
        <v>526</v>
      </c>
      <c r="L132" s="50" t="s">
        <v>527</v>
      </c>
    </row>
    <row r="133" spans="1:12" ht="16">
      <c r="A133" s="50" t="s">
        <v>83</v>
      </c>
      <c r="B133" s="50" t="s">
        <v>33</v>
      </c>
      <c r="C133" s="55" t="s">
        <v>209</v>
      </c>
      <c r="D133" s="50" t="s">
        <v>10</v>
      </c>
      <c r="E133" s="50" t="s">
        <v>20</v>
      </c>
      <c r="F133" s="52"/>
      <c r="G133" s="52"/>
      <c r="H133" s="57"/>
      <c r="I133" s="52"/>
      <c r="J133" s="54">
        <v>2026</v>
      </c>
      <c r="K133" s="50" t="s">
        <v>554</v>
      </c>
      <c r="L133" s="50" t="s">
        <v>555</v>
      </c>
    </row>
    <row r="134" spans="1:12" ht="16">
      <c r="A134" s="50" t="s">
        <v>83</v>
      </c>
      <c r="B134" s="50" t="s">
        <v>33</v>
      </c>
      <c r="C134" s="55" t="s">
        <v>210</v>
      </c>
      <c r="D134" s="50" t="s">
        <v>10</v>
      </c>
      <c r="E134" s="50" t="s">
        <v>15</v>
      </c>
      <c r="F134" s="52"/>
      <c r="G134" s="52"/>
      <c r="H134" s="53"/>
      <c r="I134" s="52"/>
      <c r="J134" s="54">
        <v>2026</v>
      </c>
      <c r="K134" s="50" t="s">
        <v>556</v>
      </c>
      <c r="L134" s="50" t="s">
        <v>557</v>
      </c>
    </row>
    <row r="135" spans="1:12" ht="16">
      <c r="A135" s="50" t="s">
        <v>83</v>
      </c>
      <c r="B135" s="50" t="s">
        <v>33</v>
      </c>
      <c r="C135" s="63" t="s">
        <v>214</v>
      </c>
      <c r="D135" s="50" t="s">
        <v>10</v>
      </c>
      <c r="E135" s="50" t="s">
        <v>215</v>
      </c>
      <c r="F135" s="52"/>
      <c r="G135" s="52"/>
      <c r="H135" s="57"/>
      <c r="I135" s="52"/>
      <c r="J135" s="56" t="s">
        <v>403</v>
      </c>
      <c r="K135" s="50" t="s">
        <v>565</v>
      </c>
      <c r="L135" s="50" t="s">
        <v>566</v>
      </c>
    </row>
    <row r="136" spans="1:12" ht="15">
      <c r="A136" s="50" t="s">
        <v>83</v>
      </c>
      <c r="B136" s="50" t="s">
        <v>33</v>
      </c>
      <c r="C136" s="51" t="s">
        <v>334</v>
      </c>
      <c r="D136" s="50" t="s">
        <v>10</v>
      </c>
      <c r="E136" s="50" t="s">
        <v>56</v>
      </c>
      <c r="F136" s="52"/>
      <c r="G136" s="52"/>
      <c r="H136" s="53"/>
      <c r="I136" s="52"/>
      <c r="J136" s="54">
        <v>2026</v>
      </c>
      <c r="K136" s="50" t="s">
        <v>754</v>
      </c>
      <c r="L136" s="50" t="s">
        <v>755</v>
      </c>
    </row>
    <row r="137" spans="1:12" ht="15">
      <c r="A137" s="50" t="s">
        <v>89</v>
      </c>
      <c r="B137" s="50" t="s">
        <v>8</v>
      </c>
      <c r="C137" s="51" t="s">
        <v>120</v>
      </c>
      <c r="D137" s="50" t="s">
        <v>16</v>
      </c>
      <c r="E137" s="50" t="s">
        <v>58</v>
      </c>
      <c r="F137" s="52"/>
      <c r="G137" s="52"/>
      <c r="H137" s="53"/>
      <c r="I137" s="52"/>
      <c r="J137" s="54">
        <v>2026</v>
      </c>
      <c r="K137" s="50" t="s">
        <v>409</v>
      </c>
      <c r="L137" s="50" t="s">
        <v>410</v>
      </c>
    </row>
    <row r="138" spans="1:12" ht="16">
      <c r="A138" s="50" t="s">
        <v>89</v>
      </c>
      <c r="B138" s="50" t="s">
        <v>8</v>
      </c>
      <c r="C138" s="55" t="s">
        <v>181</v>
      </c>
      <c r="D138" s="50" t="s">
        <v>10</v>
      </c>
      <c r="E138" s="50" t="s">
        <v>58</v>
      </c>
      <c r="F138" s="52"/>
      <c r="G138" s="52"/>
      <c r="H138" s="53"/>
      <c r="I138" s="52"/>
      <c r="J138" s="50" t="s">
        <v>508</v>
      </c>
      <c r="K138" s="50" t="s">
        <v>509</v>
      </c>
      <c r="L138" s="50" t="s">
        <v>510</v>
      </c>
    </row>
    <row r="139" spans="1:12" ht="16">
      <c r="A139" s="50" t="s">
        <v>89</v>
      </c>
      <c r="B139" s="50" t="s">
        <v>8</v>
      </c>
      <c r="C139" s="55" t="s">
        <v>182</v>
      </c>
      <c r="D139" s="50" t="s">
        <v>11</v>
      </c>
      <c r="E139" s="50" t="s">
        <v>157</v>
      </c>
      <c r="F139" s="52"/>
      <c r="G139" s="52"/>
      <c r="H139" s="57"/>
      <c r="I139" s="52"/>
      <c r="J139" s="54">
        <v>2026</v>
      </c>
      <c r="K139" s="50" t="s">
        <v>511</v>
      </c>
      <c r="L139" s="50" t="s">
        <v>512</v>
      </c>
    </row>
    <row r="140" spans="1:12" ht="15">
      <c r="A140" s="50" t="s">
        <v>89</v>
      </c>
      <c r="B140" s="50" t="s">
        <v>8</v>
      </c>
      <c r="C140" s="51" t="s">
        <v>233</v>
      </c>
      <c r="D140" s="50" t="s">
        <v>95</v>
      </c>
      <c r="E140" s="50" t="s">
        <v>234</v>
      </c>
      <c r="F140" s="52"/>
      <c r="G140" s="52"/>
      <c r="H140" s="53"/>
      <c r="I140" s="52"/>
      <c r="J140" s="56" t="s">
        <v>595</v>
      </c>
      <c r="K140" s="50" t="s">
        <v>596</v>
      </c>
      <c r="L140" s="50" t="s">
        <v>597</v>
      </c>
    </row>
    <row r="141" spans="1:12" ht="15">
      <c r="A141" s="50" t="s">
        <v>89</v>
      </c>
      <c r="B141" s="50" t="s">
        <v>8</v>
      </c>
      <c r="C141" s="51" t="s">
        <v>254</v>
      </c>
      <c r="D141" s="50" t="s">
        <v>10</v>
      </c>
      <c r="E141" s="50" t="s">
        <v>17</v>
      </c>
      <c r="F141" s="52"/>
      <c r="G141" s="52"/>
      <c r="H141" s="62"/>
      <c r="I141" s="52"/>
      <c r="J141" s="56" t="s">
        <v>629</v>
      </c>
      <c r="K141" s="50" t="s">
        <v>630</v>
      </c>
      <c r="L141" s="50" t="s">
        <v>631</v>
      </c>
    </row>
    <row r="142" spans="1:12" ht="15">
      <c r="A142" s="50" t="s">
        <v>89</v>
      </c>
      <c r="B142" s="50" t="s">
        <v>8</v>
      </c>
      <c r="C142" s="51" t="s">
        <v>287</v>
      </c>
      <c r="D142" s="50" t="s">
        <v>10</v>
      </c>
      <c r="E142" s="50" t="s">
        <v>157</v>
      </c>
      <c r="F142" s="52"/>
      <c r="G142" s="52"/>
      <c r="H142" s="53"/>
      <c r="I142" s="52"/>
      <c r="J142" s="50" t="s">
        <v>397</v>
      </c>
      <c r="K142" s="50" t="s">
        <v>682</v>
      </c>
      <c r="L142" s="50" t="s">
        <v>683</v>
      </c>
    </row>
    <row r="143" spans="1:12" ht="32">
      <c r="A143" s="50" t="s">
        <v>89</v>
      </c>
      <c r="B143" s="50" t="s">
        <v>8</v>
      </c>
      <c r="C143" s="55" t="s">
        <v>299</v>
      </c>
      <c r="D143" s="50" t="s">
        <v>13</v>
      </c>
      <c r="E143" s="50" t="s">
        <v>300</v>
      </c>
      <c r="F143" s="52"/>
      <c r="G143" s="52"/>
      <c r="H143" s="53"/>
      <c r="I143" s="52"/>
      <c r="J143" s="56" t="s">
        <v>429</v>
      </c>
      <c r="K143" s="50" t="s">
        <v>702</v>
      </c>
      <c r="L143" s="50" t="s">
        <v>703</v>
      </c>
    </row>
    <row r="144" spans="1:12" ht="15">
      <c r="A144" s="50" t="s">
        <v>89</v>
      </c>
      <c r="B144" s="50" t="s">
        <v>8</v>
      </c>
      <c r="C144" s="51" t="s">
        <v>303</v>
      </c>
      <c r="D144" s="50" t="s">
        <v>13</v>
      </c>
      <c r="E144" s="50" t="s">
        <v>304</v>
      </c>
      <c r="F144" s="52"/>
      <c r="G144" s="52"/>
      <c r="H144" s="57"/>
      <c r="I144" s="52"/>
      <c r="J144" s="54">
        <v>2026</v>
      </c>
      <c r="K144" s="50" t="s">
        <v>707</v>
      </c>
      <c r="L144" s="50" t="s">
        <v>708</v>
      </c>
    </row>
    <row r="145" spans="1:12" ht="16">
      <c r="A145" s="50" t="s">
        <v>89</v>
      </c>
      <c r="B145" s="50" t="s">
        <v>18</v>
      </c>
      <c r="C145" s="55" t="s">
        <v>236</v>
      </c>
      <c r="D145" s="50" t="s">
        <v>13</v>
      </c>
      <c r="E145" s="50" t="s">
        <v>45</v>
      </c>
      <c r="F145" s="52"/>
      <c r="G145" s="52"/>
      <c r="H145" s="53"/>
      <c r="I145" s="52"/>
      <c r="J145" s="54">
        <v>2026</v>
      </c>
      <c r="K145" s="50" t="s">
        <v>600</v>
      </c>
      <c r="L145" s="50" t="s">
        <v>601</v>
      </c>
    </row>
    <row r="146" spans="1:12" ht="16">
      <c r="A146" s="50" t="s">
        <v>89</v>
      </c>
      <c r="B146" s="50" t="s">
        <v>18</v>
      </c>
      <c r="C146" s="55" t="s">
        <v>244</v>
      </c>
      <c r="D146" s="50" t="s">
        <v>10</v>
      </c>
      <c r="E146" s="50" t="s">
        <v>45</v>
      </c>
      <c r="F146" s="52"/>
      <c r="G146" s="52"/>
      <c r="H146" s="57"/>
      <c r="I146" s="52"/>
      <c r="J146" s="54">
        <v>2026</v>
      </c>
      <c r="K146" s="50" t="s">
        <v>615</v>
      </c>
      <c r="L146" s="50" t="s">
        <v>616</v>
      </c>
    </row>
    <row r="147" spans="1:12" ht="15">
      <c r="A147" s="50" t="s">
        <v>89</v>
      </c>
      <c r="B147" s="50" t="s">
        <v>18</v>
      </c>
      <c r="C147" s="51" t="s">
        <v>268</v>
      </c>
      <c r="D147" s="50" t="s">
        <v>10</v>
      </c>
      <c r="E147" s="50" t="s">
        <v>45</v>
      </c>
      <c r="F147" s="52"/>
      <c r="G147" s="52"/>
      <c r="H147" s="57"/>
      <c r="I147" s="52"/>
      <c r="J147" s="56" t="s">
        <v>622</v>
      </c>
      <c r="K147" s="50" t="s">
        <v>652</v>
      </c>
      <c r="L147" s="50" t="s">
        <v>653</v>
      </c>
    </row>
    <row r="148" spans="1:12" ht="17" customHeight="1">
      <c r="A148" s="50" t="s">
        <v>89</v>
      </c>
      <c r="B148" s="50" t="s">
        <v>18</v>
      </c>
      <c r="C148" s="55" t="s">
        <v>308</v>
      </c>
      <c r="D148" s="50" t="s">
        <v>10</v>
      </c>
      <c r="E148" s="50" t="s">
        <v>100</v>
      </c>
      <c r="F148" s="52"/>
      <c r="G148" s="52"/>
      <c r="H148" s="53"/>
      <c r="I148" s="52"/>
      <c r="J148" s="54">
        <v>2026</v>
      </c>
      <c r="K148" s="50" t="s">
        <v>713</v>
      </c>
      <c r="L148" s="50" t="s">
        <v>714</v>
      </c>
    </row>
    <row r="149" spans="1:12" ht="16">
      <c r="A149" s="50" t="s">
        <v>89</v>
      </c>
      <c r="B149" s="50" t="s">
        <v>18</v>
      </c>
      <c r="C149" s="55" t="s">
        <v>309</v>
      </c>
      <c r="D149" s="50" t="s">
        <v>16</v>
      </c>
      <c r="E149" s="50" t="s">
        <v>45</v>
      </c>
      <c r="F149" s="52"/>
      <c r="G149" s="52"/>
      <c r="H149" s="53"/>
      <c r="I149" s="52"/>
      <c r="J149" s="56" t="s">
        <v>394</v>
      </c>
      <c r="K149" s="50" t="s">
        <v>715</v>
      </c>
      <c r="L149" s="50" t="s">
        <v>716</v>
      </c>
    </row>
    <row r="150" spans="1:12" ht="15">
      <c r="A150" s="50" t="s">
        <v>89</v>
      </c>
      <c r="B150" s="50" t="s">
        <v>18</v>
      </c>
      <c r="C150" s="51" t="s">
        <v>312</v>
      </c>
      <c r="D150" s="50" t="s">
        <v>10</v>
      </c>
      <c r="E150" s="50" t="s">
        <v>45</v>
      </c>
      <c r="F150" s="52"/>
      <c r="G150" s="52"/>
      <c r="H150" s="53"/>
      <c r="I150" s="52"/>
      <c r="J150" s="56" t="s">
        <v>400</v>
      </c>
      <c r="K150" s="79" t="s">
        <v>720</v>
      </c>
      <c r="L150" s="50" t="s">
        <v>721</v>
      </c>
    </row>
    <row r="151" spans="1:12" ht="15">
      <c r="A151" s="50" t="s">
        <v>89</v>
      </c>
      <c r="B151" s="50" t="s">
        <v>18</v>
      </c>
      <c r="C151" s="51" t="s">
        <v>319</v>
      </c>
      <c r="D151" s="50" t="s">
        <v>16</v>
      </c>
      <c r="E151" s="50" t="s">
        <v>320</v>
      </c>
      <c r="F151" s="52"/>
      <c r="G151" s="52"/>
      <c r="H151" s="53"/>
      <c r="I151" s="52"/>
      <c r="J151" s="54">
        <v>2026</v>
      </c>
      <c r="K151" s="50" t="s">
        <v>728</v>
      </c>
      <c r="L151" s="50" t="s">
        <v>729</v>
      </c>
    </row>
    <row r="152" spans="1:12" ht="15">
      <c r="A152" s="50" t="s">
        <v>89</v>
      </c>
      <c r="B152" s="50" t="s">
        <v>18</v>
      </c>
      <c r="C152" s="51" t="s">
        <v>322</v>
      </c>
      <c r="D152" s="50" t="s">
        <v>10</v>
      </c>
      <c r="E152" s="50" t="s">
        <v>45</v>
      </c>
      <c r="F152" s="52"/>
      <c r="G152" s="52"/>
      <c r="H152" s="53"/>
      <c r="I152" s="52"/>
      <c r="J152" s="56" t="s">
        <v>732</v>
      </c>
      <c r="K152" s="50" t="s">
        <v>733</v>
      </c>
      <c r="L152" s="50" t="s">
        <v>734</v>
      </c>
    </row>
    <row r="153" spans="1:12" ht="15">
      <c r="A153" s="50" t="s">
        <v>89</v>
      </c>
      <c r="B153" s="50" t="s">
        <v>24</v>
      </c>
      <c r="C153" s="51" t="s">
        <v>105</v>
      </c>
      <c r="D153" s="50" t="s">
        <v>95</v>
      </c>
      <c r="E153" s="50" t="s">
        <v>19</v>
      </c>
      <c r="F153" s="52"/>
      <c r="G153" s="52"/>
      <c r="H153" s="57"/>
      <c r="I153" s="52"/>
      <c r="J153" s="56" t="s">
        <v>381</v>
      </c>
      <c r="K153" s="50" t="s">
        <v>382</v>
      </c>
      <c r="L153" s="50" t="s">
        <v>383</v>
      </c>
    </row>
    <row r="154" spans="1:12" ht="15">
      <c r="A154" s="50" t="s">
        <v>89</v>
      </c>
      <c r="B154" s="50" t="s">
        <v>24</v>
      </c>
      <c r="C154" s="51" t="s">
        <v>110</v>
      </c>
      <c r="D154" s="50" t="s">
        <v>10</v>
      </c>
      <c r="E154" s="50" t="s">
        <v>19</v>
      </c>
      <c r="F154" s="52"/>
      <c r="G154" s="52"/>
      <c r="H154" s="59"/>
      <c r="I154" s="52"/>
      <c r="J154" s="54">
        <v>2026</v>
      </c>
      <c r="K154" s="50" t="s">
        <v>389</v>
      </c>
      <c r="L154" s="50" t="s">
        <v>390</v>
      </c>
    </row>
    <row r="155" spans="1:12" ht="15">
      <c r="A155" s="50" t="s">
        <v>89</v>
      </c>
      <c r="B155" s="50" t="s">
        <v>24</v>
      </c>
      <c r="C155" s="51" t="s">
        <v>114</v>
      </c>
      <c r="D155" s="50" t="s">
        <v>10</v>
      </c>
      <c r="E155" s="50" t="s">
        <v>115</v>
      </c>
      <c r="F155" s="52"/>
      <c r="G155" s="52"/>
      <c r="H155" s="57"/>
      <c r="I155" s="52"/>
      <c r="J155" s="56" t="s">
        <v>397</v>
      </c>
      <c r="K155" s="50" t="s">
        <v>398</v>
      </c>
      <c r="L155" s="50" t="s">
        <v>399</v>
      </c>
    </row>
    <row r="156" spans="1:12" ht="15">
      <c r="A156" s="50" t="s">
        <v>89</v>
      </c>
      <c r="B156" s="50" t="s">
        <v>24</v>
      </c>
      <c r="C156" s="51" t="s">
        <v>255</v>
      </c>
      <c r="D156" s="50" t="s">
        <v>95</v>
      </c>
      <c r="E156" s="50" t="s">
        <v>256</v>
      </c>
      <c r="F156" s="52"/>
      <c r="G156" s="52"/>
      <c r="H156" s="57"/>
      <c r="I156" s="52"/>
      <c r="J156" s="54">
        <v>2026</v>
      </c>
      <c r="K156" s="50" t="s">
        <v>632</v>
      </c>
      <c r="L156" s="50" t="s">
        <v>633</v>
      </c>
    </row>
    <row r="157" spans="1:12" ht="16">
      <c r="A157" s="50" t="s">
        <v>89</v>
      </c>
      <c r="B157" s="50" t="s">
        <v>24</v>
      </c>
      <c r="C157" s="55" t="s">
        <v>263</v>
      </c>
      <c r="D157" s="50" t="s">
        <v>13</v>
      </c>
      <c r="E157" s="50" t="s">
        <v>19</v>
      </c>
      <c r="F157" s="52"/>
      <c r="G157" s="52"/>
      <c r="H157" s="57"/>
      <c r="I157" s="52"/>
      <c r="J157" s="56" t="s">
        <v>411</v>
      </c>
      <c r="K157" s="50" t="s">
        <v>644</v>
      </c>
      <c r="L157" s="50" t="s">
        <v>645</v>
      </c>
    </row>
    <row r="158" spans="1:12" ht="15">
      <c r="A158" s="50" t="s">
        <v>89</v>
      </c>
      <c r="B158" s="50" t="s">
        <v>24</v>
      </c>
      <c r="C158" s="51" t="s">
        <v>265</v>
      </c>
      <c r="D158" s="50" t="s">
        <v>13</v>
      </c>
      <c r="E158" s="50" t="s">
        <v>19</v>
      </c>
      <c r="F158" s="52"/>
      <c r="G158" s="52"/>
      <c r="H158" s="57"/>
      <c r="I158" s="52"/>
      <c r="J158" s="54">
        <v>2026</v>
      </c>
      <c r="K158" s="79" t="s">
        <v>648</v>
      </c>
      <c r="L158" s="50" t="s">
        <v>649</v>
      </c>
    </row>
    <row r="159" spans="1:12" ht="15">
      <c r="A159" s="50" t="s">
        <v>89</v>
      </c>
      <c r="B159" s="50" t="s">
        <v>24</v>
      </c>
      <c r="C159" s="51" t="s">
        <v>313</v>
      </c>
      <c r="D159" s="50" t="s">
        <v>10</v>
      </c>
      <c r="E159" s="50" t="s">
        <v>314</v>
      </c>
      <c r="F159" s="52"/>
      <c r="G159" s="52"/>
      <c r="H159" s="57"/>
      <c r="I159" s="52"/>
      <c r="J159" s="54">
        <v>2026</v>
      </c>
      <c r="K159" s="50" t="s">
        <v>722</v>
      </c>
      <c r="L159" s="50" t="s">
        <v>723</v>
      </c>
    </row>
    <row r="160" spans="1:12" ht="15">
      <c r="A160" s="50" t="s">
        <v>89</v>
      </c>
      <c r="B160" s="50" t="s">
        <v>24</v>
      </c>
      <c r="C160" s="51" t="s">
        <v>328</v>
      </c>
      <c r="D160" s="50" t="s">
        <v>51</v>
      </c>
      <c r="E160" s="50" t="s">
        <v>329</v>
      </c>
      <c r="F160" s="52"/>
      <c r="G160" s="52"/>
      <c r="H160" s="53"/>
      <c r="I160" s="52"/>
      <c r="J160" s="54">
        <v>2026</v>
      </c>
      <c r="K160" s="50" t="s">
        <v>744</v>
      </c>
      <c r="L160" s="50" t="s">
        <v>745</v>
      </c>
    </row>
    <row r="161" spans="1:12" ht="15">
      <c r="A161" s="50" t="s">
        <v>89</v>
      </c>
      <c r="B161" s="50" t="s">
        <v>27</v>
      </c>
      <c r="C161" s="51" t="s">
        <v>108</v>
      </c>
      <c r="D161" s="50" t="s">
        <v>37</v>
      </c>
      <c r="E161" s="50" t="s">
        <v>109</v>
      </c>
      <c r="F161" s="58"/>
      <c r="G161" s="52"/>
      <c r="H161" s="53"/>
      <c r="I161" s="52"/>
      <c r="J161" s="54">
        <v>2026</v>
      </c>
      <c r="K161" s="50" t="s">
        <v>387</v>
      </c>
      <c r="L161" s="50" t="s">
        <v>388</v>
      </c>
    </row>
    <row r="162" spans="1:12" ht="15">
      <c r="A162" s="50" t="s">
        <v>89</v>
      </c>
      <c r="B162" s="50" t="s">
        <v>27</v>
      </c>
      <c r="C162" s="51" t="s">
        <v>187</v>
      </c>
      <c r="D162" s="50" t="s">
        <v>26</v>
      </c>
      <c r="E162" s="50" t="s">
        <v>49</v>
      </c>
      <c r="F162" s="52"/>
      <c r="G162" s="52"/>
      <c r="H162" s="57"/>
      <c r="I162" s="52"/>
      <c r="J162" s="56" t="s">
        <v>394</v>
      </c>
      <c r="K162" s="50" t="s">
        <v>517</v>
      </c>
      <c r="L162" s="50" t="s">
        <v>518</v>
      </c>
    </row>
    <row r="163" spans="1:12" ht="15">
      <c r="A163" s="50" t="s">
        <v>89</v>
      </c>
      <c r="B163" s="50" t="s">
        <v>27</v>
      </c>
      <c r="C163" s="51" t="s">
        <v>222</v>
      </c>
      <c r="D163" s="50" t="s">
        <v>16</v>
      </c>
      <c r="E163" s="50" t="s">
        <v>49</v>
      </c>
      <c r="F163" s="78"/>
      <c r="G163" s="52"/>
      <c r="H163" s="57"/>
      <c r="I163" s="52"/>
      <c r="J163" s="56" t="s">
        <v>576</v>
      </c>
      <c r="K163" s="50" t="s">
        <v>577</v>
      </c>
      <c r="L163" s="50" t="s">
        <v>578</v>
      </c>
    </row>
    <row r="164" spans="1:12" ht="15">
      <c r="A164" s="50" t="s">
        <v>89</v>
      </c>
      <c r="B164" s="50" t="s">
        <v>27</v>
      </c>
      <c r="C164" s="51" t="s">
        <v>225</v>
      </c>
      <c r="D164" s="50" t="s">
        <v>26</v>
      </c>
      <c r="E164" s="50" t="s">
        <v>49</v>
      </c>
      <c r="F164" s="52"/>
      <c r="G164" s="52"/>
      <c r="H164" s="57"/>
      <c r="I164" s="52"/>
      <c r="J164" s="56" t="s">
        <v>582</v>
      </c>
      <c r="K164" s="50" t="s">
        <v>583</v>
      </c>
      <c r="L164" s="50" t="s">
        <v>584</v>
      </c>
    </row>
    <row r="165" spans="1:12" ht="15">
      <c r="A165" s="50" t="s">
        <v>89</v>
      </c>
      <c r="B165" s="50" t="s">
        <v>27</v>
      </c>
      <c r="C165" s="51" t="s">
        <v>276</v>
      </c>
      <c r="D165" s="50" t="s">
        <v>10</v>
      </c>
      <c r="E165" s="50" t="s">
        <v>49</v>
      </c>
      <c r="F165" s="52"/>
      <c r="G165" s="52"/>
      <c r="H165" s="53"/>
      <c r="I165" s="52"/>
      <c r="J165" s="56" t="s">
        <v>664</v>
      </c>
      <c r="K165" s="50" t="s">
        <v>665</v>
      </c>
      <c r="L165" s="50" t="s">
        <v>666</v>
      </c>
    </row>
    <row r="166" spans="1:12" ht="16">
      <c r="A166" s="50" t="s">
        <v>89</v>
      </c>
      <c r="B166" s="50" t="s">
        <v>27</v>
      </c>
      <c r="C166" s="55" t="s">
        <v>283</v>
      </c>
      <c r="D166" s="50" t="s">
        <v>13</v>
      </c>
      <c r="E166" s="50" t="s">
        <v>49</v>
      </c>
      <c r="F166" s="52"/>
      <c r="G166" s="52"/>
      <c r="H166" s="57"/>
      <c r="I166" s="52"/>
      <c r="J166" s="54">
        <v>2026</v>
      </c>
      <c r="K166" s="50" t="s">
        <v>678</v>
      </c>
      <c r="L166" s="50" t="s">
        <v>679</v>
      </c>
    </row>
    <row r="167" spans="1:12" ht="15">
      <c r="A167" s="50" t="s">
        <v>89</v>
      </c>
      <c r="B167" s="50" t="s">
        <v>27</v>
      </c>
      <c r="C167" s="51" t="s">
        <v>330</v>
      </c>
      <c r="D167" s="50" t="s">
        <v>331</v>
      </c>
      <c r="E167" s="50" t="s">
        <v>109</v>
      </c>
      <c r="F167" s="52"/>
      <c r="G167" s="52"/>
      <c r="H167" s="57"/>
      <c r="I167" s="52"/>
      <c r="J167" s="54">
        <v>2026</v>
      </c>
      <c r="K167" s="50" t="s">
        <v>746</v>
      </c>
      <c r="L167" s="50" t="s">
        <v>747</v>
      </c>
    </row>
    <row r="168" spans="1:12" ht="15">
      <c r="A168" s="50" t="s">
        <v>89</v>
      </c>
      <c r="B168" s="50" t="s">
        <v>27</v>
      </c>
      <c r="C168" s="51" t="s">
        <v>349</v>
      </c>
      <c r="D168" s="50" t="s">
        <v>10</v>
      </c>
      <c r="E168" s="50" t="s">
        <v>50</v>
      </c>
      <c r="F168" s="52"/>
      <c r="G168" s="52"/>
      <c r="H168" s="53"/>
      <c r="I168" s="52"/>
      <c r="J168" s="56" t="s">
        <v>694</v>
      </c>
      <c r="K168" s="50" t="s">
        <v>781</v>
      </c>
      <c r="L168" s="50" t="s">
        <v>782</v>
      </c>
    </row>
    <row r="169" spans="1:12" ht="15">
      <c r="A169" s="50" t="s">
        <v>89</v>
      </c>
      <c r="B169" s="50" t="s">
        <v>30</v>
      </c>
      <c r="C169" s="51" t="s">
        <v>90</v>
      </c>
      <c r="D169" s="50" t="s">
        <v>10</v>
      </c>
      <c r="E169" s="50" t="s">
        <v>32</v>
      </c>
      <c r="F169" s="52"/>
      <c r="G169" s="52"/>
      <c r="H169" s="53"/>
      <c r="I169" s="52"/>
      <c r="J169" s="54">
        <v>2026</v>
      </c>
      <c r="K169" s="50" t="s">
        <v>360</v>
      </c>
      <c r="L169" s="50" t="s">
        <v>361</v>
      </c>
    </row>
    <row r="170" spans="1:12" ht="15">
      <c r="A170" s="50" t="s">
        <v>89</v>
      </c>
      <c r="B170" s="50" t="s">
        <v>30</v>
      </c>
      <c r="C170" s="51" t="s">
        <v>101</v>
      </c>
      <c r="D170" s="50" t="s">
        <v>13</v>
      </c>
      <c r="E170" s="50" t="s">
        <v>102</v>
      </c>
      <c r="F170" s="52"/>
      <c r="G170" s="52"/>
      <c r="H170" s="53"/>
      <c r="I170" s="52"/>
      <c r="J170" s="54">
        <v>2026</v>
      </c>
      <c r="K170" s="50" t="s">
        <v>373</v>
      </c>
      <c r="L170" s="50" t="s">
        <v>374</v>
      </c>
    </row>
    <row r="171" spans="1:12" ht="15">
      <c r="A171" s="50" t="s">
        <v>89</v>
      </c>
      <c r="B171" s="50" t="s">
        <v>30</v>
      </c>
      <c r="C171" s="51" t="s">
        <v>113</v>
      </c>
      <c r="D171" s="50" t="s">
        <v>10</v>
      </c>
      <c r="E171" s="50" t="s">
        <v>32</v>
      </c>
      <c r="F171" s="52"/>
      <c r="G171" s="52"/>
      <c r="H171" s="53"/>
      <c r="I171" s="52"/>
      <c r="J171" s="56" t="s">
        <v>394</v>
      </c>
      <c r="K171" s="50" t="s">
        <v>395</v>
      </c>
      <c r="L171" s="50" t="s">
        <v>396</v>
      </c>
    </row>
    <row r="172" spans="1:12" ht="16">
      <c r="A172" s="50" t="s">
        <v>89</v>
      </c>
      <c r="B172" s="50" t="s">
        <v>30</v>
      </c>
      <c r="C172" s="55" t="s">
        <v>145</v>
      </c>
      <c r="D172" s="50" t="s">
        <v>10</v>
      </c>
      <c r="E172" s="50" t="s">
        <v>32</v>
      </c>
      <c r="F172" s="52"/>
      <c r="G172" s="52"/>
      <c r="H172" s="57"/>
      <c r="I172" s="52"/>
      <c r="J172" s="56" t="s">
        <v>448</v>
      </c>
      <c r="K172" s="50" t="s">
        <v>449</v>
      </c>
      <c r="L172" s="50" t="s">
        <v>450</v>
      </c>
    </row>
    <row r="173" spans="1:12" ht="15">
      <c r="A173" s="50" t="s">
        <v>89</v>
      </c>
      <c r="B173" s="50" t="s">
        <v>30</v>
      </c>
      <c r="C173" s="51" t="s">
        <v>160</v>
      </c>
      <c r="D173" s="50" t="s">
        <v>10</v>
      </c>
      <c r="E173" s="50" t="s">
        <v>161</v>
      </c>
      <c r="F173" s="52"/>
      <c r="G173" s="52"/>
      <c r="H173" s="57"/>
      <c r="I173" s="52"/>
      <c r="J173" s="56" t="s">
        <v>477</v>
      </c>
      <c r="K173" s="50" t="s">
        <v>478</v>
      </c>
      <c r="L173" s="50" t="s">
        <v>479</v>
      </c>
    </row>
    <row r="174" spans="1:12" ht="16">
      <c r="A174" s="50" t="s">
        <v>89</v>
      </c>
      <c r="B174" s="50" t="s">
        <v>30</v>
      </c>
      <c r="C174" s="55" t="s">
        <v>176</v>
      </c>
      <c r="D174" s="50" t="s">
        <v>10</v>
      </c>
      <c r="E174" s="50" t="s">
        <v>32</v>
      </c>
      <c r="F174" s="52"/>
      <c r="G174" s="52"/>
      <c r="H174" s="57"/>
      <c r="I174" s="52"/>
      <c r="J174" s="56" t="s">
        <v>499</v>
      </c>
      <c r="K174" s="50" t="s">
        <v>500</v>
      </c>
      <c r="L174" s="50" t="s">
        <v>501</v>
      </c>
    </row>
    <row r="175" spans="1:12" ht="16">
      <c r="A175" s="60" t="s">
        <v>89</v>
      </c>
      <c r="B175" s="60" t="s">
        <v>30</v>
      </c>
      <c r="C175" s="51" t="s">
        <v>188</v>
      </c>
      <c r="D175" s="50" t="s">
        <v>54</v>
      </c>
      <c r="E175" s="60" t="s">
        <v>44</v>
      </c>
      <c r="F175" s="52"/>
      <c r="G175" s="52"/>
      <c r="H175" s="53"/>
      <c r="I175" s="52"/>
      <c r="J175" s="54">
        <v>2026</v>
      </c>
      <c r="K175" s="50" t="s">
        <v>519</v>
      </c>
      <c r="L175" s="50" t="s">
        <v>520</v>
      </c>
    </row>
    <row r="176" spans="1:12" ht="15">
      <c r="A176" s="50" t="s">
        <v>89</v>
      </c>
      <c r="B176" s="50" t="s">
        <v>30</v>
      </c>
      <c r="C176" s="51" t="s">
        <v>295</v>
      </c>
      <c r="D176" s="50" t="s">
        <v>10</v>
      </c>
      <c r="E176" s="50" t="s">
        <v>32</v>
      </c>
      <c r="F176" s="52"/>
      <c r="G176" s="52"/>
      <c r="H176" s="53"/>
      <c r="I176" s="52"/>
      <c r="J176" s="56" t="s">
        <v>694</v>
      </c>
      <c r="K176" s="50" t="s">
        <v>695</v>
      </c>
      <c r="L176" s="50" t="s">
        <v>696</v>
      </c>
    </row>
    <row r="177" spans="1:12" ht="16">
      <c r="A177" s="50" t="s">
        <v>89</v>
      </c>
      <c r="B177" s="50" t="s">
        <v>33</v>
      </c>
      <c r="C177" s="55" t="s">
        <v>91</v>
      </c>
      <c r="D177" s="50" t="s">
        <v>10</v>
      </c>
      <c r="E177" s="50" t="s">
        <v>92</v>
      </c>
      <c r="F177" s="52"/>
      <c r="G177" s="52"/>
      <c r="H177" s="53"/>
      <c r="I177" s="52"/>
      <c r="J177" s="56" t="s">
        <v>362</v>
      </c>
      <c r="K177" s="50" t="s">
        <v>363</v>
      </c>
      <c r="L177" s="50" t="s">
        <v>364</v>
      </c>
    </row>
    <row r="178" spans="1:12" ht="15">
      <c r="A178" s="50" t="s">
        <v>89</v>
      </c>
      <c r="B178" s="50" t="s">
        <v>33</v>
      </c>
      <c r="C178" s="51" t="s">
        <v>132</v>
      </c>
      <c r="D178" s="50" t="s">
        <v>95</v>
      </c>
      <c r="E178" s="50" t="s">
        <v>69</v>
      </c>
      <c r="F178" s="52"/>
      <c r="G178" s="52"/>
      <c r="H178" s="53"/>
      <c r="I178" s="52"/>
      <c r="J178" s="56" t="s">
        <v>397</v>
      </c>
      <c r="K178" s="50" t="s">
        <v>425</v>
      </c>
      <c r="L178" s="50" t="s">
        <v>426</v>
      </c>
    </row>
    <row r="179" spans="1:12" ht="16">
      <c r="A179" s="50" t="s">
        <v>89</v>
      </c>
      <c r="B179" s="50" t="s">
        <v>33</v>
      </c>
      <c r="C179" s="55" t="s">
        <v>141</v>
      </c>
      <c r="D179" s="50" t="s">
        <v>10</v>
      </c>
      <c r="E179" s="50" t="s">
        <v>142</v>
      </c>
      <c r="F179" s="52"/>
      <c r="G179" s="52"/>
      <c r="H179" s="53"/>
      <c r="I179" s="52"/>
      <c r="J179" s="54">
        <v>2026</v>
      </c>
      <c r="K179" s="50" t="s">
        <v>442</v>
      </c>
      <c r="L179" s="50" t="s">
        <v>443</v>
      </c>
    </row>
    <row r="180" spans="1:12" ht="15">
      <c r="A180" s="50" t="s">
        <v>89</v>
      </c>
      <c r="B180" s="50" t="s">
        <v>33</v>
      </c>
      <c r="C180" s="51" t="s">
        <v>163</v>
      </c>
      <c r="D180" s="50" t="s">
        <v>10</v>
      </c>
      <c r="E180" s="50" t="s">
        <v>164</v>
      </c>
      <c r="F180" s="52"/>
      <c r="G180" s="52"/>
      <c r="H180" s="53"/>
      <c r="I180" s="52"/>
      <c r="J180" s="54">
        <v>2026</v>
      </c>
      <c r="K180" s="50" t="s">
        <v>482</v>
      </c>
      <c r="L180" s="50" t="s">
        <v>483</v>
      </c>
    </row>
    <row r="181" spans="1:12" ht="16">
      <c r="A181" s="50" t="s">
        <v>89</v>
      </c>
      <c r="B181" s="50" t="s">
        <v>33</v>
      </c>
      <c r="C181" s="55" t="s">
        <v>170</v>
      </c>
      <c r="D181" s="50" t="s">
        <v>10</v>
      </c>
      <c r="E181" s="50" t="s">
        <v>15</v>
      </c>
      <c r="F181" s="52"/>
      <c r="G181" s="52"/>
      <c r="H181" s="57"/>
      <c r="I181" s="52"/>
      <c r="J181" s="54">
        <v>2026</v>
      </c>
      <c r="K181" s="50" t="s">
        <v>491</v>
      </c>
      <c r="L181" s="50" t="s">
        <v>492</v>
      </c>
    </row>
    <row r="182" spans="1:12" ht="15">
      <c r="A182" s="50" t="s">
        <v>89</v>
      </c>
      <c r="B182" s="50" t="s">
        <v>33</v>
      </c>
      <c r="C182" s="51" t="s">
        <v>207</v>
      </c>
      <c r="D182" s="50" t="s">
        <v>59</v>
      </c>
      <c r="E182" s="50" t="s">
        <v>45</v>
      </c>
      <c r="F182" s="52"/>
      <c r="G182" s="52"/>
      <c r="H182" s="53"/>
      <c r="I182" s="52"/>
      <c r="J182" s="54">
        <v>2026</v>
      </c>
      <c r="K182" s="50" t="s">
        <v>550</v>
      </c>
      <c r="L182" s="50" t="s">
        <v>551</v>
      </c>
    </row>
    <row r="183" spans="1:12" ht="16">
      <c r="A183" s="50" t="s">
        <v>89</v>
      </c>
      <c r="B183" s="50" t="s">
        <v>33</v>
      </c>
      <c r="C183" s="55" t="s">
        <v>219</v>
      </c>
      <c r="D183" s="50" t="s">
        <v>95</v>
      </c>
      <c r="E183" s="50" t="s">
        <v>69</v>
      </c>
      <c r="F183" s="52"/>
      <c r="G183" s="52"/>
      <c r="H183" s="53"/>
      <c r="I183" s="52"/>
      <c r="J183" s="54">
        <v>2026</v>
      </c>
      <c r="K183" s="50" t="s">
        <v>572</v>
      </c>
      <c r="L183" s="50" t="s">
        <v>573</v>
      </c>
    </row>
    <row r="184" spans="1:12" ht="15">
      <c r="A184" s="50" t="s">
        <v>89</v>
      </c>
      <c r="B184" s="50" t="s">
        <v>33</v>
      </c>
      <c r="C184" s="51" t="s">
        <v>307</v>
      </c>
      <c r="D184" s="50" t="s">
        <v>95</v>
      </c>
      <c r="E184" s="50" t="s">
        <v>69</v>
      </c>
      <c r="F184" s="52"/>
      <c r="G184" s="52"/>
      <c r="H184" s="53"/>
      <c r="I184" s="52"/>
      <c r="J184" s="56" t="s">
        <v>400</v>
      </c>
      <c r="K184" s="50" t="s">
        <v>711</v>
      </c>
      <c r="L184" s="50" t="s">
        <v>712</v>
      </c>
    </row>
    <row r="185" spans="1:12" ht="15">
      <c r="A185" s="50"/>
      <c r="B185" s="50"/>
      <c r="C185" s="51"/>
      <c r="D185" s="50"/>
      <c r="E185" s="50"/>
      <c r="F185" s="52"/>
      <c r="G185" s="52"/>
      <c r="H185" s="53"/>
      <c r="I185" s="52"/>
      <c r="J185" s="56"/>
      <c r="K185" s="50"/>
      <c r="L185" s="50"/>
    </row>
    <row r="186" spans="1:12" ht="15">
      <c r="F186" s="48"/>
      <c r="G186" s="48"/>
      <c r="H186" s="49"/>
      <c r="I186" s="48"/>
    </row>
    <row r="187" spans="1:12" ht="15">
      <c r="F187" s="2"/>
      <c r="G187" s="2"/>
      <c r="H187" s="3"/>
      <c r="I187" s="2"/>
    </row>
    <row r="188" spans="1:12" ht="15">
      <c r="F188" s="4"/>
      <c r="G188" s="4"/>
      <c r="H188" s="5"/>
      <c r="I188" s="4"/>
    </row>
    <row r="189" spans="1:12" ht="15">
      <c r="F189" s="4"/>
      <c r="G189" s="4"/>
      <c r="H189" s="5"/>
      <c r="I189" s="4"/>
    </row>
    <row r="190" spans="1:12" ht="15">
      <c r="F190" s="4"/>
      <c r="G190" s="4"/>
      <c r="H190" s="5"/>
      <c r="I190" s="4"/>
    </row>
    <row r="191" spans="1:12" ht="15">
      <c r="F191" s="4"/>
      <c r="G191" s="4"/>
      <c r="H191" s="5"/>
      <c r="I191" s="4"/>
    </row>
    <row r="192" spans="1:12" ht="15">
      <c r="F192" s="4"/>
      <c r="G192" s="4"/>
      <c r="H192" s="5"/>
      <c r="I192" s="4"/>
    </row>
    <row r="193" spans="6:9" ht="15">
      <c r="F193" s="4"/>
      <c r="G193" s="4"/>
      <c r="H193" s="5"/>
      <c r="I193" s="4"/>
    </row>
    <row r="194" spans="6:9" ht="15">
      <c r="F194" s="4"/>
      <c r="G194" s="4"/>
      <c r="H194" s="5"/>
      <c r="I194" s="4"/>
    </row>
    <row r="195" spans="6:9" ht="15">
      <c r="F195" s="4"/>
      <c r="G195" s="4"/>
      <c r="H195" s="5"/>
      <c r="I195" s="4"/>
    </row>
    <row r="196" spans="6:9" ht="15">
      <c r="F196" s="4"/>
      <c r="G196" s="4"/>
      <c r="H196" s="5"/>
      <c r="I196" s="4"/>
    </row>
    <row r="197" spans="6:9" ht="15">
      <c r="F197" s="4"/>
      <c r="G197" s="4"/>
      <c r="H197" s="5"/>
      <c r="I197" s="4"/>
    </row>
    <row r="198" spans="6:9" ht="15">
      <c r="F198" s="4"/>
      <c r="G198" s="4"/>
      <c r="H198" s="5"/>
      <c r="I198" s="4"/>
    </row>
    <row r="199" spans="6:9" ht="15">
      <c r="F199" s="4"/>
      <c r="G199" s="4"/>
      <c r="H199" s="5"/>
      <c r="I199" s="4"/>
    </row>
    <row r="200" spans="6:9" ht="15">
      <c r="F200" s="4"/>
      <c r="G200" s="4"/>
      <c r="H200" s="5"/>
      <c r="I200" s="4"/>
    </row>
    <row r="201" spans="6:9" ht="15">
      <c r="F201" s="4"/>
      <c r="G201" s="4"/>
      <c r="H201" s="5"/>
      <c r="I201" s="4"/>
    </row>
    <row r="202" spans="6:9" ht="15">
      <c r="F202" s="4"/>
      <c r="G202" s="4"/>
      <c r="H202" s="5"/>
      <c r="I202" s="4"/>
    </row>
    <row r="203" spans="6:9" ht="15">
      <c r="F203" s="4"/>
      <c r="G203" s="4"/>
      <c r="H203" s="5"/>
      <c r="I203" s="4"/>
    </row>
    <row r="204" spans="6:9" ht="15">
      <c r="F204" s="4"/>
      <c r="G204" s="4"/>
      <c r="H204" s="5"/>
      <c r="I204" s="4"/>
    </row>
    <row r="205" spans="6:9" ht="15">
      <c r="F205" s="4"/>
      <c r="G205" s="4"/>
      <c r="H205" s="5"/>
      <c r="I205" s="4"/>
    </row>
    <row r="206" spans="6:9" ht="15">
      <c r="F206" s="4"/>
      <c r="G206" s="4"/>
      <c r="H206" s="5"/>
      <c r="I206" s="4"/>
    </row>
    <row r="207" spans="6:9" ht="15">
      <c r="F207" s="4"/>
      <c r="G207" s="4"/>
      <c r="H207" s="5"/>
      <c r="I207" s="4"/>
    </row>
    <row r="208" spans="6:9" ht="15">
      <c r="F208" s="4"/>
      <c r="G208" s="4"/>
      <c r="H208" s="5"/>
      <c r="I208" s="4"/>
    </row>
    <row r="209" spans="6:9" ht="15">
      <c r="F209" s="4"/>
      <c r="G209" s="4"/>
      <c r="H209" s="5"/>
      <c r="I209" s="4"/>
    </row>
    <row r="210" spans="6:9" ht="15">
      <c r="F210" s="4"/>
      <c r="G210" s="4"/>
      <c r="H210" s="5"/>
      <c r="I210" s="4"/>
    </row>
    <row r="211" spans="6:9" ht="15">
      <c r="F211" s="4"/>
      <c r="G211" s="4"/>
      <c r="H211" s="5"/>
      <c r="I211" s="4"/>
    </row>
    <row r="212" spans="6:9" ht="15">
      <c r="F212" s="4"/>
      <c r="G212" s="4"/>
      <c r="H212" s="5"/>
      <c r="I212" s="4"/>
    </row>
    <row r="213" spans="6:9" ht="15">
      <c r="F213" s="4"/>
      <c r="G213" s="4"/>
      <c r="H213" s="5"/>
      <c r="I213" s="4"/>
    </row>
    <row r="214" spans="6:9" ht="15">
      <c r="F214" s="4"/>
      <c r="G214" s="4"/>
      <c r="H214" s="5"/>
      <c r="I214" s="4"/>
    </row>
    <row r="215" spans="6:9" ht="15">
      <c r="F215" s="4"/>
      <c r="G215" s="4"/>
      <c r="H215" s="5"/>
      <c r="I215" s="4"/>
    </row>
    <row r="216" spans="6:9" ht="15">
      <c r="F216" s="4"/>
      <c r="G216" s="4"/>
      <c r="H216" s="5"/>
      <c r="I216" s="4"/>
    </row>
    <row r="217" spans="6:9" ht="15">
      <c r="F217" s="4"/>
      <c r="G217" s="4"/>
      <c r="H217" s="5"/>
      <c r="I217" s="4"/>
    </row>
    <row r="218" spans="6:9" ht="15">
      <c r="F218" s="4"/>
      <c r="G218" s="4"/>
      <c r="H218" s="5"/>
      <c r="I218" s="4"/>
    </row>
    <row r="219" spans="6:9" ht="15">
      <c r="F219" s="4"/>
      <c r="G219" s="4"/>
      <c r="H219" s="5"/>
      <c r="I219" s="4"/>
    </row>
    <row r="220" spans="6:9" ht="15">
      <c r="F220" s="4"/>
      <c r="G220" s="4"/>
      <c r="H220" s="5"/>
      <c r="I220" s="4"/>
    </row>
    <row r="221" spans="6:9" ht="15">
      <c r="F221" s="4"/>
      <c r="G221" s="4"/>
      <c r="H221" s="5"/>
      <c r="I221" s="4"/>
    </row>
    <row r="222" spans="6:9" ht="15">
      <c r="F222" s="4"/>
      <c r="G222" s="4"/>
      <c r="H222" s="5"/>
      <c r="I222" s="4"/>
    </row>
    <row r="223" spans="6:9" ht="15">
      <c r="F223" s="4"/>
      <c r="G223" s="4"/>
      <c r="H223" s="5"/>
      <c r="I223" s="4"/>
    </row>
    <row r="224" spans="6:9" ht="15">
      <c r="F224" s="4"/>
      <c r="G224" s="4"/>
      <c r="H224" s="5"/>
      <c r="I224" s="4"/>
    </row>
    <row r="225" spans="6:9" ht="15">
      <c r="F225" s="4"/>
      <c r="G225" s="4"/>
      <c r="H225" s="5"/>
      <c r="I225" s="4"/>
    </row>
    <row r="226" spans="6:9" ht="15">
      <c r="F226" s="4"/>
      <c r="G226" s="4"/>
      <c r="H226" s="5"/>
      <c r="I226" s="4"/>
    </row>
    <row r="227" spans="6:9" ht="15">
      <c r="F227" s="4"/>
      <c r="G227" s="4"/>
      <c r="H227" s="5"/>
      <c r="I227" s="4"/>
    </row>
    <row r="228" spans="6:9" ht="15">
      <c r="F228" s="4"/>
      <c r="G228" s="4"/>
      <c r="H228" s="5"/>
      <c r="I228" s="4"/>
    </row>
    <row r="229" spans="6:9" ht="15">
      <c r="F229" s="4"/>
      <c r="G229" s="4"/>
      <c r="H229" s="5"/>
      <c r="I229" s="4"/>
    </row>
    <row r="230" spans="6:9" ht="15">
      <c r="F230" s="4"/>
      <c r="G230" s="4"/>
      <c r="H230" s="5"/>
      <c r="I230" s="4"/>
    </row>
    <row r="231" spans="6:9" ht="15">
      <c r="F231" s="4"/>
      <c r="G231" s="4"/>
      <c r="H231" s="5"/>
      <c r="I231" s="4"/>
    </row>
    <row r="232" spans="6:9" ht="15">
      <c r="F232" s="4"/>
      <c r="G232" s="4"/>
      <c r="H232" s="5"/>
      <c r="I232" s="4"/>
    </row>
    <row r="233" spans="6:9" ht="15">
      <c r="F233" s="4"/>
      <c r="G233" s="4"/>
      <c r="H233" s="5"/>
      <c r="I233" s="4"/>
    </row>
    <row r="234" spans="6:9" ht="15">
      <c r="F234" s="4"/>
      <c r="G234" s="4"/>
      <c r="H234" s="5"/>
      <c r="I234" s="4"/>
    </row>
    <row r="235" spans="6:9" ht="15">
      <c r="F235" s="4"/>
      <c r="G235" s="4"/>
      <c r="H235" s="5"/>
      <c r="I235" s="4"/>
    </row>
    <row r="236" spans="6:9" ht="15">
      <c r="F236" s="4"/>
      <c r="G236" s="4"/>
      <c r="H236" s="5"/>
      <c r="I236" s="4"/>
    </row>
    <row r="237" spans="6:9" ht="15">
      <c r="F237" s="4"/>
      <c r="G237" s="4"/>
      <c r="H237" s="5"/>
      <c r="I237" s="4"/>
    </row>
    <row r="238" spans="6:9" ht="15">
      <c r="F238" s="4"/>
      <c r="G238" s="4"/>
      <c r="H238" s="5"/>
      <c r="I238" s="4"/>
    </row>
    <row r="239" spans="6:9" ht="15">
      <c r="F239" s="4"/>
      <c r="G239" s="4"/>
      <c r="H239" s="5"/>
      <c r="I239" s="4"/>
    </row>
    <row r="240" spans="6:9" ht="15">
      <c r="F240" s="4"/>
      <c r="G240" s="4"/>
      <c r="H240" s="5"/>
      <c r="I240" s="4"/>
    </row>
    <row r="241" spans="6:9" ht="15">
      <c r="F241" s="4"/>
      <c r="G241" s="4"/>
      <c r="H241" s="5"/>
      <c r="I241" s="4"/>
    </row>
    <row r="242" spans="6:9" ht="15">
      <c r="F242" s="4"/>
      <c r="G242" s="4"/>
      <c r="H242" s="5"/>
      <c r="I242" s="4"/>
    </row>
    <row r="243" spans="6:9" ht="15">
      <c r="F243" s="4"/>
      <c r="G243" s="4"/>
      <c r="H243" s="5"/>
      <c r="I243" s="4"/>
    </row>
    <row r="244" spans="6:9" ht="15">
      <c r="F244" s="4"/>
      <c r="G244" s="4"/>
      <c r="H244" s="5"/>
      <c r="I244" s="4"/>
    </row>
    <row r="245" spans="6:9" ht="15">
      <c r="F245" s="4"/>
      <c r="G245" s="4"/>
      <c r="H245" s="5"/>
      <c r="I245" s="4"/>
    </row>
    <row r="246" spans="6:9" ht="15">
      <c r="F246" s="4"/>
      <c r="G246" s="4"/>
      <c r="H246" s="5"/>
      <c r="I246" s="4"/>
    </row>
    <row r="247" spans="6:9" ht="15">
      <c r="F247" s="4"/>
      <c r="G247" s="4"/>
      <c r="H247" s="5"/>
      <c r="I247" s="4"/>
    </row>
    <row r="248" spans="6:9" ht="15">
      <c r="F248" s="4"/>
      <c r="G248" s="4"/>
      <c r="H248" s="5"/>
      <c r="I248" s="4"/>
    </row>
    <row r="249" spans="6:9" ht="15">
      <c r="F249" s="4"/>
      <c r="G249" s="4"/>
      <c r="H249" s="5"/>
      <c r="I249" s="4"/>
    </row>
    <row r="250" spans="6:9" ht="15">
      <c r="F250" s="4"/>
      <c r="G250" s="4"/>
      <c r="H250" s="5"/>
      <c r="I250" s="4"/>
    </row>
    <row r="251" spans="6:9" ht="15">
      <c r="F251" s="4"/>
      <c r="G251" s="4"/>
      <c r="H251" s="5"/>
      <c r="I251" s="4"/>
    </row>
    <row r="252" spans="6:9" ht="15">
      <c r="F252" s="4"/>
      <c r="G252" s="4"/>
      <c r="H252" s="5"/>
      <c r="I252" s="4"/>
    </row>
    <row r="253" spans="6:9" ht="15">
      <c r="F253" s="4"/>
      <c r="G253" s="4"/>
      <c r="H253" s="5"/>
      <c r="I253" s="4"/>
    </row>
    <row r="254" spans="6:9" ht="15">
      <c r="F254" s="4"/>
      <c r="G254" s="4"/>
      <c r="H254" s="5"/>
      <c r="I254" s="4"/>
    </row>
    <row r="255" spans="6:9" ht="15">
      <c r="F255" s="4"/>
      <c r="G255" s="4"/>
      <c r="H255" s="5"/>
      <c r="I255" s="4"/>
    </row>
    <row r="256" spans="6:9" ht="15">
      <c r="F256" s="4"/>
      <c r="G256" s="4"/>
      <c r="H256" s="5"/>
      <c r="I256" s="4"/>
    </row>
    <row r="257" spans="6:9" ht="15">
      <c r="F257" s="4"/>
      <c r="G257" s="4"/>
      <c r="H257" s="5"/>
      <c r="I257" s="4"/>
    </row>
    <row r="258" spans="6:9" ht="15">
      <c r="F258" s="4"/>
      <c r="G258" s="4"/>
      <c r="H258" s="5"/>
      <c r="I258" s="4"/>
    </row>
    <row r="259" spans="6:9" ht="15">
      <c r="F259" s="4"/>
      <c r="G259" s="4"/>
      <c r="H259" s="5"/>
      <c r="I259" s="4"/>
    </row>
    <row r="260" spans="6:9" ht="15">
      <c r="F260" s="4"/>
      <c r="G260" s="4"/>
      <c r="H260" s="5"/>
      <c r="I260" s="4"/>
    </row>
    <row r="261" spans="6:9" ht="15">
      <c r="F261" s="4"/>
      <c r="G261" s="4"/>
      <c r="H261" s="5"/>
      <c r="I261" s="4"/>
    </row>
    <row r="262" spans="6:9" ht="15">
      <c r="F262" s="4"/>
      <c r="G262" s="4"/>
      <c r="H262" s="5"/>
      <c r="I262" s="4"/>
    </row>
    <row r="263" spans="6:9" ht="15">
      <c r="F263" s="4"/>
      <c r="G263" s="4"/>
      <c r="H263" s="5"/>
      <c r="I263" s="4"/>
    </row>
    <row r="264" spans="6:9" ht="15">
      <c r="F264" s="4"/>
      <c r="G264" s="4"/>
      <c r="H264" s="5"/>
      <c r="I264" s="4"/>
    </row>
    <row r="265" spans="6:9" ht="15">
      <c r="F265" s="4"/>
      <c r="G265" s="4"/>
      <c r="H265" s="5"/>
      <c r="I265" s="4"/>
    </row>
    <row r="266" spans="6:9" ht="15">
      <c r="F266" s="4"/>
      <c r="G266" s="4"/>
      <c r="H266" s="5"/>
      <c r="I266" s="4"/>
    </row>
    <row r="267" spans="6:9" ht="15">
      <c r="F267" s="4"/>
      <c r="G267" s="4"/>
      <c r="H267" s="5"/>
      <c r="I267" s="4"/>
    </row>
    <row r="268" spans="6:9" ht="15">
      <c r="F268" s="4"/>
      <c r="G268" s="4"/>
      <c r="H268" s="5"/>
      <c r="I268" s="4"/>
    </row>
    <row r="269" spans="6:9" ht="15">
      <c r="F269" s="4"/>
      <c r="G269" s="4"/>
      <c r="H269" s="5"/>
      <c r="I269" s="4"/>
    </row>
    <row r="270" spans="6:9" ht="15">
      <c r="F270" s="4"/>
      <c r="G270" s="4"/>
      <c r="H270" s="5"/>
      <c r="I270" s="4"/>
    </row>
    <row r="271" spans="6:9" ht="15">
      <c r="F271" s="4"/>
      <c r="G271" s="4"/>
      <c r="H271" s="5"/>
      <c r="I271" s="4"/>
    </row>
    <row r="272" spans="6:9" ht="15">
      <c r="F272" s="4"/>
      <c r="G272" s="4"/>
      <c r="H272" s="5"/>
      <c r="I272" s="4"/>
    </row>
    <row r="273" spans="6:9" ht="15">
      <c r="F273" s="4"/>
      <c r="G273" s="4"/>
      <c r="H273" s="5"/>
      <c r="I273" s="4"/>
    </row>
    <row r="274" spans="6:9" ht="15">
      <c r="F274" s="4"/>
      <c r="G274" s="4"/>
      <c r="H274" s="5"/>
      <c r="I274" s="4"/>
    </row>
    <row r="275" spans="6:9" ht="15">
      <c r="F275" s="4"/>
      <c r="G275" s="4"/>
      <c r="H275" s="5"/>
      <c r="I275" s="4"/>
    </row>
    <row r="276" spans="6:9" ht="15">
      <c r="F276" s="4"/>
      <c r="G276" s="4"/>
      <c r="H276" s="5"/>
      <c r="I276" s="4"/>
    </row>
    <row r="277" spans="6:9" ht="15">
      <c r="F277" s="4"/>
      <c r="G277" s="4"/>
      <c r="H277" s="5"/>
      <c r="I277" s="4"/>
    </row>
    <row r="278" spans="6:9" ht="15">
      <c r="F278" s="4"/>
      <c r="G278" s="4"/>
      <c r="H278" s="5"/>
      <c r="I278" s="4"/>
    </row>
    <row r="279" spans="6:9" ht="15">
      <c r="F279" s="4"/>
      <c r="G279" s="4"/>
      <c r="H279" s="5"/>
      <c r="I279" s="4"/>
    </row>
    <row r="280" spans="6:9" ht="15">
      <c r="F280" s="4"/>
      <c r="G280" s="4"/>
      <c r="H280" s="5"/>
      <c r="I280" s="4"/>
    </row>
    <row r="281" spans="6:9" ht="15">
      <c r="F281" s="4"/>
      <c r="G281" s="4"/>
      <c r="H281" s="5"/>
      <c r="I281" s="4"/>
    </row>
    <row r="282" spans="6:9" ht="15">
      <c r="F282" s="4"/>
      <c r="G282" s="4"/>
      <c r="H282" s="5"/>
      <c r="I282" s="4"/>
    </row>
    <row r="283" spans="6:9" ht="15">
      <c r="F283" s="4"/>
      <c r="G283" s="4"/>
      <c r="H283" s="5"/>
      <c r="I283" s="4"/>
    </row>
    <row r="284" spans="6:9" ht="15">
      <c r="F284" s="4"/>
      <c r="G284" s="4"/>
      <c r="H284" s="5"/>
      <c r="I284" s="4"/>
    </row>
    <row r="285" spans="6:9" ht="15">
      <c r="F285" s="4"/>
      <c r="G285" s="4"/>
      <c r="H285" s="5"/>
      <c r="I285" s="4"/>
    </row>
    <row r="286" spans="6:9" ht="15">
      <c r="F286" s="4"/>
      <c r="G286" s="4"/>
      <c r="H286" s="5"/>
      <c r="I286" s="4"/>
    </row>
    <row r="287" spans="6:9" ht="15">
      <c r="F287" s="4"/>
      <c r="G287" s="4"/>
      <c r="H287" s="5"/>
      <c r="I287" s="4"/>
    </row>
    <row r="288" spans="6:9" ht="15">
      <c r="F288" s="4"/>
      <c r="G288" s="4"/>
      <c r="H288" s="5"/>
      <c r="I288" s="4"/>
    </row>
    <row r="289" spans="6:9" ht="15">
      <c r="F289" s="4"/>
      <c r="G289" s="4"/>
      <c r="H289" s="5"/>
      <c r="I289" s="4"/>
    </row>
    <row r="290" spans="6:9" ht="15">
      <c r="F290" s="4"/>
      <c r="G290" s="4"/>
      <c r="H290" s="5"/>
      <c r="I290" s="4"/>
    </row>
    <row r="291" spans="6:9" ht="15">
      <c r="F291" s="4"/>
      <c r="G291" s="4"/>
      <c r="H291" s="5"/>
      <c r="I291" s="4"/>
    </row>
    <row r="292" spans="6:9" ht="15">
      <c r="F292" s="4"/>
      <c r="G292" s="4"/>
      <c r="H292" s="5"/>
      <c r="I292" s="4"/>
    </row>
    <row r="293" spans="6:9" ht="15">
      <c r="F293" s="4"/>
      <c r="G293" s="4"/>
      <c r="H293" s="5"/>
      <c r="I293" s="4"/>
    </row>
    <row r="294" spans="6:9" ht="15">
      <c r="F294" s="4"/>
      <c r="G294" s="4"/>
      <c r="H294" s="5"/>
      <c r="I294" s="4"/>
    </row>
    <row r="295" spans="6:9" ht="15">
      <c r="F295" s="4"/>
      <c r="G295" s="4"/>
      <c r="H295" s="5"/>
      <c r="I295" s="4"/>
    </row>
    <row r="296" spans="6:9" ht="15">
      <c r="F296" s="4"/>
      <c r="G296" s="4"/>
      <c r="H296" s="5"/>
      <c r="I296" s="4"/>
    </row>
    <row r="297" spans="6:9" ht="15">
      <c r="F297" s="4"/>
      <c r="G297" s="4"/>
      <c r="H297" s="5"/>
      <c r="I297" s="4"/>
    </row>
    <row r="298" spans="6:9" ht="15">
      <c r="F298" s="4"/>
      <c r="G298" s="4"/>
      <c r="H298" s="5"/>
      <c r="I298" s="4"/>
    </row>
    <row r="299" spans="6:9" ht="15">
      <c r="F299" s="4"/>
      <c r="G299" s="4"/>
      <c r="H299" s="5"/>
      <c r="I299" s="4"/>
    </row>
    <row r="300" spans="6:9" ht="15">
      <c r="F300" s="4"/>
      <c r="G300" s="4"/>
      <c r="H300" s="5"/>
      <c r="I300" s="4"/>
    </row>
    <row r="301" spans="6:9" ht="15">
      <c r="F301" s="4"/>
      <c r="G301" s="4"/>
      <c r="H301" s="5"/>
      <c r="I301" s="4"/>
    </row>
    <row r="302" spans="6:9" ht="15">
      <c r="F302" s="4"/>
      <c r="G302" s="4"/>
      <c r="H302" s="5"/>
      <c r="I302" s="4"/>
    </row>
    <row r="303" spans="6:9" ht="15">
      <c r="F303" s="4"/>
      <c r="G303" s="4"/>
      <c r="H303" s="5"/>
      <c r="I303" s="4"/>
    </row>
    <row r="304" spans="6:9" ht="15">
      <c r="F304" s="4"/>
      <c r="G304" s="4"/>
      <c r="H304" s="5"/>
      <c r="I304" s="4"/>
    </row>
    <row r="305" spans="6:9" ht="15">
      <c r="F305" s="4"/>
      <c r="G305" s="4"/>
      <c r="H305" s="5"/>
      <c r="I305" s="4"/>
    </row>
    <row r="306" spans="6:9" ht="15">
      <c r="F306" s="4"/>
      <c r="G306" s="4"/>
      <c r="H306" s="5"/>
      <c r="I306" s="4"/>
    </row>
    <row r="307" spans="6:9" ht="15">
      <c r="F307" s="4"/>
      <c r="G307" s="4"/>
      <c r="H307" s="5"/>
      <c r="I307" s="4"/>
    </row>
    <row r="308" spans="6:9" ht="15">
      <c r="F308" s="4"/>
      <c r="G308" s="4"/>
      <c r="H308" s="5"/>
      <c r="I308" s="4"/>
    </row>
    <row r="309" spans="6:9" ht="15">
      <c r="F309" s="4"/>
      <c r="G309" s="4"/>
      <c r="H309" s="5"/>
      <c r="I309" s="4"/>
    </row>
    <row r="310" spans="6:9" ht="15">
      <c r="F310" s="4"/>
      <c r="G310" s="4"/>
      <c r="H310" s="5"/>
      <c r="I310" s="4"/>
    </row>
    <row r="311" spans="6:9" ht="15">
      <c r="F311" s="4"/>
      <c r="G311" s="4"/>
      <c r="H311" s="5"/>
      <c r="I311" s="4"/>
    </row>
    <row r="312" spans="6:9" ht="15">
      <c r="F312" s="4"/>
      <c r="G312" s="4"/>
      <c r="H312" s="5"/>
      <c r="I312" s="4"/>
    </row>
    <row r="313" spans="6:9" ht="15">
      <c r="F313" s="4"/>
      <c r="G313" s="4"/>
      <c r="H313" s="5"/>
      <c r="I313" s="4"/>
    </row>
    <row r="314" spans="6:9" ht="15">
      <c r="F314" s="4"/>
      <c r="G314" s="4"/>
      <c r="H314" s="5"/>
      <c r="I314" s="4"/>
    </row>
    <row r="315" spans="6:9" ht="15">
      <c r="F315" s="4"/>
      <c r="G315" s="4"/>
      <c r="H315" s="5"/>
      <c r="I315" s="4"/>
    </row>
    <row r="316" spans="6:9" ht="15">
      <c r="F316" s="4"/>
      <c r="G316" s="4"/>
      <c r="H316" s="5"/>
      <c r="I316" s="4"/>
    </row>
    <row r="317" spans="6:9" ht="15">
      <c r="F317" s="4"/>
      <c r="G317" s="4"/>
      <c r="H317" s="5"/>
      <c r="I317" s="4"/>
    </row>
    <row r="318" spans="6:9" ht="15">
      <c r="F318" s="4"/>
      <c r="G318" s="4"/>
      <c r="H318" s="5"/>
      <c r="I318" s="4"/>
    </row>
    <row r="319" spans="6:9" ht="15">
      <c r="F319" s="4"/>
      <c r="G319" s="4"/>
      <c r="H319" s="5"/>
      <c r="I319" s="4"/>
    </row>
    <row r="320" spans="6:9" ht="15">
      <c r="F320" s="4"/>
      <c r="G320" s="4"/>
      <c r="H320" s="5"/>
      <c r="I320" s="4"/>
    </row>
    <row r="321" spans="6:9" ht="15">
      <c r="F321" s="4"/>
      <c r="G321" s="4"/>
      <c r="H321" s="5"/>
      <c r="I321" s="4"/>
    </row>
    <row r="322" spans="6:9" ht="15">
      <c r="F322" s="4"/>
      <c r="G322" s="4"/>
      <c r="H322" s="5"/>
      <c r="I322" s="4"/>
    </row>
    <row r="323" spans="6:9" ht="15">
      <c r="F323" s="4"/>
      <c r="G323" s="4"/>
      <c r="H323" s="5"/>
      <c r="I323" s="4"/>
    </row>
    <row r="324" spans="6:9" ht="15">
      <c r="F324" s="4"/>
      <c r="G324" s="4"/>
      <c r="H324" s="5"/>
      <c r="I324" s="4"/>
    </row>
    <row r="325" spans="6:9" ht="15">
      <c r="F325" s="4"/>
      <c r="G325" s="4"/>
      <c r="H325" s="5"/>
      <c r="I325" s="4"/>
    </row>
    <row r="326" spans="6:9" ht="15">
      <c r="F326" s="4"/>
      <c r="G326" s="4"/>
      <c r="H326" s="5"/>
      <c r="I326" s="4"/>
    </row>
    <row r="327" spans="6:9" ht="15">
      <c r="F327" s="4"/>
      <c r="G327" s="4"/>
      <c r="H327" s="5"/>
      <c r="I327" s="4"/>
    </row>
    <row r="328" spans="6:9" ht="15">
      <c r="F328" s="4"/>
      <c r="G328" s="4"/>
      <c r="H328" s="5"/>
      <c r="I328" s="4"/>
    </row>
    <row r="329" spans="6:9" ht="15">
      <c r="F329" s="4"/>
      <c r="G329" s="4"/>
      <c r="H329" s="5"/>
      <c r="I329" s="4"/>
    </row>
    <row r="330" spans="6:9" ht="15">
      <c r="F330" s="4"/>
      <c r="G330" s="4"/>
      <c r="H330" s="5"/>
      <c r="I330" s="4"/>
    </row>
    <row r="331" spans="6:9" ht="15">
      <c r="F331" s="4"/>
      <c r="G331" s="4"/>
      <c r="H331" s="5"/>
      <c r="I331" s="4"/>
    </row>
    <row r="332" spans="6:9" ht="15">
      <c r="F332" s="4"/>
      <c r="G332" s="4"/>
      <c r="H332" s="5"/>
      <c r="I332" s="4"/>
    </row>
    <row r="333" spans="6:9" ht="15">
      <c r="F333" s="4"/>
      <c r="G333" s="4"/>
      <c r="H333" s="5"/>
      <c r="I333" s="4"/>
    </row>
    <row r="334" spans="6:9" ht="15">
      <c r="F334" s="4"/>
      <c r="G334" s="4"/>
      <c r="H334" s="5"/>
      <c r="I334" s="4"/>
    </row>
    <row r="335" spans="6:9" ht="15">
      <c r="F335" s="4"/>
      <c r="G335" s="4"/>
      <c r="H335" s="5"/>
      <c r="I335" s="4"/>
    </row>
    <row r="336" spans="6:9" ht="15">
      <c r="F336" s="4"/>
      <c r="G336" s="4"/>
      <c r="H336" s="5"/>
      <c r="I336" s="4"/>
    </row>
    <row r="337" spans="6:9" ht="15">
      <c r="F337" s="4"/>
      <c r="G337" s="4"/>
      <c r="H337" s="5"/>
      <c r="I337" s="4"/>
    </row>
    <row r="338" spans="6:9" ht="15">
      <c r="F338" s="4"/>
      <c r="G338" s="4"/>
      <c r="H338" s="5"/>
      <c r="I338" s="4"/>
    </row>
    <row r="339" spans="6:9" ht="15">
      <c r="F339" s="4"/>
      <c r="G339" s="4"/>
      <c r="H339" s="5"/>
      <c r="I339" s="4"/>
    </row>
    <row r="340" spans="6:9" ht="15">
      <c r="F340" s="4"/>
      <c r="G340" s="4"/>
      <c r="H340" s="5"/>
      <c r="I340" s="4"/>
    </row>
    <row r="341" spans="6:9" ht="15">
      <c r="F341" s="4"/>
      <c r="G341" s="4"/>
      <c r="H341" s="5"/>
      <c r="I341" s="4"/>
    </row>
    <row r="342" spans="6:9" ht="15">
      <c r="F342" s="4"/>
      <c r="G342" s="4"/>
      <c r="H342" s="5"/>
      <c r="I342" s="4"/>
    </row>
    <row r="343" spans="6:9" ht="15">
      <c r="F343" s="4"/>
      <c r="G343" s="4"/>
      <c r="H343" s="5"/>
      <c r="I343" s="4"/>
    </row>
    <row r="344" spans="6:9" ht="15">
      <c r="F344" s="4"/>
      <c r="G344" s="4"/>
      <c r="H344" s="5"/>
      <c r="I344" s="4"/>
    </row>
    <row r="345" spans="6:9" ht="15">
      <c r="F345" s="4"/>
      <c r="G345" s="4"/>
      <c r="H345" s="5"/>
      <c r="I345" s="4"/>
    </row>
    <row r="346" spans="6:9" ht="15">
      <c r="F346" s="4"/>
      <c r="G346" s="4"/>
      <c r="H346" s="5"/>
      <c r="I346" s="4"/>
    </row>
    <row r="347" spans="6:9" ht="15">
      <c r="F347" s="4"/>
      <c r="G347" s="4"/>
      <c r="H347" s="5"/>
      <c r="I347" s="4"/>
    </row>
    <row r="348" spans="6:9" ht="15">
      <c r="F348" s="4"/>
      <c r="G348" s="4"/>
      <c r="H348" s="5"/>
      <c r="I348" s="4"/>
    </row>
    <row r="349" spans="6:9" ht="15">
      <c r="F349" s="4"/>
      <c r="G349" s="4"/>
      <c r="H349" s="5"/>
      <c r="I349" s="4"/>
    </row>
    <row r="350" spans="6:9" ht="15">
      <c r="F350" s="4"/>
      <c r="G350" s="4"/>
      <c r="H350" s="5"/>
      <c r="I350" s="4"/>
    </row>
    <row r="351" spans="6:9" ht="15">
      <c r="F351" s="4"/>
      <c r="G351" s="4"/>
      <c r="H351" s="5"/>
      <c r="I351" s="4"/>
    </row>
    <row r="352" spans="6:9" ht="15">
      <c r="F352" s="4"/>
      <c r="G352" s="4"/>
      <c r="H352" s="5"/>
      <c r="I352" s="4"/>
    </row>
    <row r="353" spans="6:9" ht="15">
      <c r="F353" s="4"/>
      <c r="G353" s="4"/>
      <c r="H353" s="5"/>
      <c r="I353" s="4"/>
    </row>
    <row r="354" spans="6:9" ht="15">
      <c r="F354" s="4"/>
      <c r="G354" s="4"/>
      <c r="H354" s="5"/>
      <c r="I354" s="4"/>
    </row>
    <row r="355" spans="6:9" ht="15">
      <c r="F355" s="4"/>
      <c r="G355" s="4"/>
      <c r="H355" s="5"/>
      <c r="I355" s="4"/>
    </row>
    <row r="356" spans="6:9" ht="15">
      <c r="F356" s="4"/>
      <c r="G356" s="4"/>
      <c r="H356" s="5"/>
      <c r="I356" s="4"/>
    </row>
    <row r="357" spans="6:9" ht="15">
      <c r="F357" s="4"/>
      <c r="G357" s="4"/>
      <c r="H357" s="5"/>
      <c r="I357" s="4"/>
    </row>
    <row r="358" spans="6:9" ht="15">
      <c r="F358" s="4"/>
      <c r="G358" s="4"/>
      <c r="H358" s="5"/>
      <c r="I358" s="4"/>
    </row>
    <row r="359" spans="6:9" ht="15">
      <c r="F359" s="4"/>
      <c r="G359" s="4"/>
      <c r="H359" s="5"/>
      <c r="I359" s="4"/>
    </row>
    <row r="360" spans="6:9" ht="15">
      <c r="F360" s="4"/>
      <c r="G360" s="4"/>
      <c r="H360" s="5"/>
      <c r="I360" s="4"/>
    </row>
    <row r="361" spans="6:9" ht="15">
      <c r="F361" s="4"/>
      <c r="G361" s="4"/>
      <c r="H361" s="5"/>
      <c r="I361" s="4"/>
    </row>
    <row r="362" spans="6:9" ht="15">
      <c r="F362" s="4"/>
      <c r="G362" s="4"/>
      <c r="H362" s="5"/>
      <c r="I362" s="4"/>
    </row>
    <row r="363" spans="6:9" ht="15">
      <c r="F363" s="4"/>
      <c r="G363" s="4"/>
      <c r="H363" s="5"/>
      <c r="I363" s="4"/>
    </row>
    <row r="364" spans="6:9" ht="15">
      <c r="F364" s="4"/>
      <c r="G364" s="4"/>
      <c r="H364" s="5"/>
      <c r="I364" s="4"/>
    </row>
    <row r="365" spans="6:9" ht="15">
      <c r="F365" s="4"/>
      <c r="G365" s="4"/>
      <c r="H365" s="5"/>
      <c r="I365" s="4"/>
    </row>
    <row r="366" spans="6:9" ht="15">
      <c r="F366" s="4"/>
      <c r="G366" s="4"/>
      <c r="H366" s="5"/>
      <c r="I366" s="4"/>
    </row>
    <row r="367" spans="6:9" ht="15">
      <c r="F367" s="4"/>
      <c r="G367" s="4"/>
      <c r="H367" s="5"/>
      <c r="I367" s="4"/>
    </row>
    <row r="368" spans="6:9" ht="15">
      <c r="F368" s="4"/>
      <c r="G368" s="4"/>
      <c r="H368" s="5"/>
      <c r="I368" s="4"/>
    </row>
    <row r="369" spans="6:9" ht="15">
      <c r="F369" s="4"/>
      <c r="G369" s="4"/>
      <c r="H369" s="5"/>
      <c r="I369" s="4"/>
    </row>
    <row r="370" spans="6:9" ht="15">
      <c r="F370" s="4"/>
      <c r="G370" s="4"/>
      <c r="H370" s="5"/>
      <c r="I370" s="4"/>
    </row>
    <row r="371" spans="6:9" ht="15">
      <c r="F371" s="4"/>
      <c r="G371" s="4"/>
      <c r="H371" s="5"/>
      <c r="I371" s="4"/>
    </row>
    <row r="372" spans="6:9" ht="15">
      <c r="F372" s="4"/>
      <c r="G372" s="4"/>
      <c r="H372" s="5"/>
      <c r="I372" s="4"/>
    </row>
    <row r="373" spans="6:9" ht="15">
      <c r="F373" s="4"/>
      <c r="G373" s="4"/>
      <c r="H373" s="5"/>
      <c r="I373" s="4"/>
    </row>
    <row r="374" spans="6:9" ht="15">
      <c r="F374" s="4"/>
      <c r="G374" s="4"/>
      <c r="H374" s="5"/>
      <c r="I374" s="4"/>
    </row>
    <row r="375" spans="6:9" ht="15">
      <c r="F375" s="4"/>
      <c r="G375" s="4"/>
      <c r="H375" s="5"/>
      <c r="I375" s="4"/>
    </row>
    <row r="376" spans="6:9" ht="15">
      <c r="F376" s="4"/>
      <c r="G376" s="4"/>
      <c r="H376" s="5"/>
      <c r="I376" s="4"/>
    </row>
    <row r="377" spans="6:9" ht="15">
      <c r="F377" s="4"/>
      <c r="G377" s="4"/>
      <c r="H377" s="5"/>
      <c r="I377" s="4"/>
    </row>
    <row r="378" spans="6:9" ht="15">
      <c r="F378" s="4"/>
      <c r="G378" s="4"/>
      <c r="H378" s="5"/>
      <c r="I378" s="4"/>
    </row>
    <row r="379" spans="6:9" ht="15">
      <c r="F379" s="4"/>
      <c r="G379" s="4"/>
      <c r="H379" s="5"/>
      <c r="I379" s="4"/>
    </row>
    <row r="380" spans="6:9" ht="15">
      <c r="F380" s="4"/>
      <c r="G380" s="4"/>
      <c r="H380" s="5"/>
      <c r="I380" s="4"/>
    </row>
    <row r="381" spans="6:9" ht="15">
      <c r="F381" s="4"/>
      <c r="G381" s="4"/>
      <c r="H381" s="5"/>
      <c r="I381" s="4"/>
    </row>
    <row r="382" spans="6:9" ht="15">
      <c r="F382" s="4"/>
      <c r="G382" s="4"/>
      <c r="H382" s="5"/>
      <c r="I382" s="4"/>
    </row>
    <row r="383" spans="6:9" ht="15">
      <c r="F383" s="4"/>
      <c r="G383" s="4"/>
      <c r="H383" s="5"/>
      <c r="I383" s="4"/>
    </row>
    <row r="384" spans="6:9" ht="15">
      <c r="F384" s="4"/>
      <c r="G384" s="4"/>
      <c r="H384" s="5"/>
      <c r="I384" s="4"/>
    </row>
    <row r="385" spans="6:9" ht="15">
      <c r="F385" s="4"/>
      <c r="G385" s="4"/>
      <c r="H385" s="5"/>
      <c r="I385" s="4"/>
    </row>
    <row r="386" spans="6:9" ht="15">
      <c r="F386" s="4"/>
      <c r="G386" s="4"/>
      <c r="H386" s="5"/>
      <c r="I386" s="4"/>
    </row>
    <row r="387" spans="6:9" ht="15">
      <c r="F387" s="4"/>
      <c r="G387" s="4"/>
      <c r="H387" s="5"/>
      <c r="I387" s="4"/>
    </row>
    <row r="388" spans="6:9" ht="15">
      <c r="F388" s="4"/>
      <c r="G388" s="4"/>
      <c r="H388" s="5"/>
      <c r="I388" s="4"/>
    </row>
    <row r="389" spans="6:9" ht="15">
      <c r="F389" s="4"/>
      <c r="G389" s="4"/>
      <c r="H389" s="5"/>
      <c r="I389" s="4"/>
    </row>
    <row r="390" spans="6:9" ht="15">
      <c r="F390" s="4"/>
      <c r="G390" s="4"/>
      <c r="H390" s="5"/>
      <c r="I390" s="4"/>
    </row>
    <row r="391" spans="6:9" ht="15">
      <c r="F391" s="4"/>
      <c r="G391" s="4"/>
      <c r="H391" s="5"/>
      <c r="I391" s="4"/>
    </row>
    <row r="392" spans="6:9" ht="15">
      <c r="F392" s="4"/>
      <c r="G392" s="4"/>
      <c r="H392" s="5"/>
      <c r="I392" s="4"/>
    </row>
    <row r="393" spans="6:9" ht="15">
      <c r="F393" s="4"/>
      <c r="G393" s="4"/>
      <c r="H393" s="5"/>
      <c r="I393" s="4"/>
    </row>
    <row r="394" spans="6:9" ht="15">
      <c r="F394" s="4"/>
      <c r="G394" s="4"/>
      <c r="H394" s="5"/>
      <c r="I394" s="4"/>
    </row>
    <row r="395" spans="6:9" ht="15">
      <c r="F395" s="4"/>
      <c r="G395" s="4"/>
      <c r="H395" s="5"/>
      <c r="I395" s="4"/>
    </row>
    <row r="396" spans="6:9" ht="15">
      <c r="F396" s="4"/>
      <c r="G396" s="4"/>
      <c r="H396" s="5"/>
      <c r="I396" s="4"/>
    </row>
    <row r="397" spans="6:9" ht="15">
      <c r="F397" s="4"/>
      <c r="G397" s="4"/>
      <c r="H397" s="5"/>
      <c r="I397" s="4"/>
    </row>
    <row r="398" spans="6:9" ht="15">
      <c r="F398" s="4"/>
      <c r="G398" s="4"/>
      <c r="H398" s="5"/>
      <c r="I398" s="4"/>
    </row>
    <row r="399" spans="6:9" ht="15">
      <c r="F399" s="4"/>
      <c r="G399" s="4"/>
      <c r="H399" s="5"/>
      <c r="I399" s="4"/>
    </row>
    <row r="400" spans="6:9" ht="15">
      <c r="F400" s="4"/>
      <c r="G400" s="4"/>
      <c r="H400" s="5"/>
      <c r="I400" s="4"/>
    </row>
    <row r="401" spans="6:9" ht="15">
      <c r="F401" s="4"/>
      <c r="G401" s="4"/>
      <c r="H401" s="5"/>
      <c r="I401" s="4"/>
    </row>
    <row r="402" spans="6:9" ht="15">
      <c r="F402" s="4"/>
      <c r="G402" s="4"/>
      <c r="H402" s="5"/>
      <c r="I402" s="4"/>
    </row>
    <row r="403" spans="6:9" ht="15">
      <c r="F403" s="4"/>
      <c r="G403" s="4"/>
      <c r="H403" s="5"/>
      <c r="I403" s="4"/>
    </row>
    <row r="404" spans="6:9" ht="15">
      <c r="F404" s="4"/>
      <c r="G404" s="4"/>
      <c r="H404" s="5"/>
      <c r="I404" s="4"/>
    </row>
    <row r="405" spans="6:9" ht="15">
      <c r="F405" s="4"/>
      <c r="G405" s="4"/>
      <c r="H405" s="5"/>
      <c r="I405" s="4"/>
    </row>
    <row r="406" spans="6:9" ht="15">
      <c r="F406" s="4"/>
      <c r="G406" s="4"/>
      <c r="H406" s="5"/>
      <c r="I406" s="4"/>
    </row>
    <row r="407" spans="6:9" ht="15">
      <c r="F407" s="4"/>
      <c r="G407" s="4"/>
      <c r="H407" s="5"/>
      <c r="I407" s="4"/>
    </row>
    <row r="408" spans="6:9" ht="15">
      <c r="F408" s="4"/>
      <c r="G408" s="4"/>
      <c r="H408" s="5"/>
      <c r="I408" s="4"/>
    </row>
    <row r="409" spans="6:9" ht="15">
      <c r="F409" s="4"/>
      <c r="G409" s="4"/>
      <c r="H409" s="5"/>
      <c r="I409" s="4"/>
    </row>
    <row r="410" spans="6:9" ht="15">
      <c r="F410" s="4"/>
      <c r="G410" s="4"/>
      <c r="H410" s="5"/>
      <c r="I410" s="4"/>
    </row>
    <row r="411" spans="6:9" ht="15">
      <c r="F411" s="4"/>
      <c r="G411" s="4"/>
      <c r="H411" s="5"/>
      <c r="I411" s="4"/>
    </row>
    <row r="412" spans="6:9" ht="15">
      <c r="F412" s="4"/>
      <c r="G412" s="4"/>
      <c r="H412" s="5"/>
      <c r="I412" s="4"/>
    </row>
    <row r="413" spans="6:9" ht="15">
      <c r="F413" s="4"/>
      <c r="G413" s="4"/>
      <c r="H413" s="5"/>
      <c r="I413" s="4"/>
    </row>
    <row r="414" spans="6:9" ht="15">
      <c r="F414" s="4"/>
      <c r="G414" s="4"/>
      <c r="H414" s="5"/>
      <c r="I414" s="4"/>
    </row>
    <row r="415" spans="6:9" ht="15">
      <c r="F415" s="4"/>
      <c r="G415" s="4"/>
      <c r="H415" s="5"/>
      <c r="I415" s="4"/>
    </row>
    <row r="416" spans="6:9" ht="15">
      <c r="F416" s="4"/>
      <c r="G416" s="4"/>
      <c r="H416" s="5"/>
      <c r="I416" s="4"/>
    </row>
    <row r="417" spans="6:9" ht="15">
      <c r="F417" s="4"/>
      <c r="G417" s="4"/>
      <c r="H417" s="5"/>
      <c r="I417" s="4"/>
    </row>
    <row r="418" spans="6:9" ht="15">
      <c r="F418" s="4"/>
      <c r="G418" s="4"/>
      <c r="H418" s="5"/>
      <c r="I418" s="4"/>
    </row>
    <row r="419" spans="6:9" ht="15">
      <c r="F419" s="4"/>
      <c r="G419" s="4"/>
      <c r="H419" s="5"/>
      <c r="I419" s="4"/>
    </row>
    <row r="420" spans="6:9" ht="15">
      <c r="F420" s="4"/>
      <c r="G420" s="4"/>
      <c r="H420" s="5"/>
      <c r="I420" s="4"/>
    </row>
    <row r="421" spans="6:9" ht="15">
      <c r="F421" s="4"/>
      <c r="G421" s="4"/>
      <c r="H421" s="5"/>
      <c r="I421" s="4"/>
    </row>
    <row r="422" spans="6:9" ht="15">
      <c r="F422" s="4"/>
      <c r="G422" s="4"/>
      <c r="H422" s="5"/>
      <c r="I422" s="4"/>
    </row>
    <row r="423" spans="6:9" ht="15">
      <c r="F423" s="4"/>
      <c r="G423" s="4"/>
      <c r="H423" s="5"/>
      <c r="I423" s="4"/>
    </row>
    <row r="424" spans="6:9" ht="15">
      <c r="F424" s="4"/>
      <c r="G424" s="4"/>
      <c r="H424" s="5"/>
      <c r="I424" s="4"/>
    </row>
    <row r="425" spans="6:9" ht="15">
      <c r="F425" s="4"/>
      <c r="G425" s="4"/>
      <c r="H425" s="5"/>
      <c r="I425" s="4"/>
    </row>
    <row r="426" spans="6:9" ht="15">
      <c r="F426" s="4"/>
      <c r="G426" s="4"/>
      <c r="H426" s="5"/>
      <c r="I426" s="4"/>
    </row>
    <row r="427" spans="6:9" ht="15">
      <c r="F427" s="4"/>
      <c r="G427" s="4"/>
      <c r="H427" s="5"/>
      <c r="I427" s="4"/>
    </row>
    <row r="428" spans="6:9" ht="15">
      <c r="F428" s="4"/>
      <c r="G428" s="4"/>
      <c r="H428" s="5"/>
      <c r="I428" s="4"/>
    </row>
    <row r="429" spans="6:9" ht="15">
      <c r="F429" s="4"/>
      <c r="G429" s="4"/>
      <c r="H429" s="5"/>
      <c r="I429" s="4"/>
    </row>
    <row r="430" spans="6:9" ht="15">
      <c r="F430" s="4"/>
      <c r="G430" s="4"/>
      <c r="H430" s="5"/>
      <c r="I430" s="4"/>
    </row>
    <row r="431" spans="6:9" ht="15">
      <c r="F431" s="4"/>
      <c r="G431" s="4"/>
      <c r="H431" s="5"/>
      <c r="I431" s="4"/>
    </row>
    <row r="432" spans="6:9" ht="15">
      <c r="F432" s="4"/>
      <c r="G432" s="4"/>
      <c r="H432" s="5"/>
      <c r="I432" s="4"/>
    </row>
    <row r="433" spans="6:9" ht="15">
      <c r="F433" s="4"/>
      <c r="G433" s="4"/>
      <c r="H433" s="5"/>
      <c r="I433" s="4"/>
    </row>
    <row r="434" spans="6:9" ht="15">
      <c r="F434" s="4"/>
      <c r="G434" s="4"/>
      <c r="H434" s="5"/>
      <c r="I434" s="4"/>
    </row>
    <row r="435" spans="6:9" ht="15">
      <c r="F435" s="4"/>
      <c r="G435" s="4"/>
      <c r="H435" s="5"/>
      <c r="I435" s="4"/>
    </row>
    <row r="436" spans="6:9" ht="15">
      <c r="F436" s="4"/>
      <c r="G436" s="4"/>
      <c r="H436" s="5"/>
      <c r="I436" s="4"/>
    </row>
    <row r="437" spans="6:9" ht="15">
      <c r="F437" s="4"/>
      <c r="G437" s="4"/>
      <c r="H437" s="5"/>
      <c r="I437" s="4"/>
    </row>
    <row r="438" spans="6:9" ht="15">
      <c r="F438" s="4"/>
      <c r="G438" s="4"/>
      <c r="H438" s="5"/>
      <c r="I438" s="4"/>
    </row>
    <row r="439" spans="6:9" ht="15">
      <c r="F439" s="4"/>
      <c r="G439" s="4"/>
      <c r="H439" s="5"/>
      <c r="I439" s="4"/>
    </row>
    <row r="440" spans="6:9" ht="15">
      <c r="F440" s="4"/>
      <c r="G440" s="4"/>
      <c r="H440" s="5"/>
      <c r="I440" s="4"/>
    </row>
    <row r="441" spans="6:9" ht="15">
      <c r="F441" s="4"/>
      <c r="G441" s="4"/>
      <c r="H441" s="5"/>
      <c r="I441" s="4"/>
    </row>
    <row r="442" spans="6:9" ht="15">
      <c r="F442" s="4"/>
      <c r="G442" s="4"/>
      <c r="H442" s="5"/>
      <c r="I442" s="4"/>
    </row>
    <row r="443" spans="6:9" ht="15">
      <c r="F443" s="4"/>
      <c r="G443" s="4"/>
      <c r="H443" s="5"/>
      <c r="I443" s="4"/>
    </row>
    <row r="444" spans="6:9" ht="15">
      <c r="F444" s="4"/>
      <c r="G444" s="4"/>
      <c r="H444" s="5"/>
      <c r="I444" s="4"/>
    </row>
    <row r="445" spans="6:9" ht="15">
      <c r="F445" s="4"/>
      <c r="G445" s="4"/>
      <c r="H445" s="5"/>
      <c r="I445" s="4"/>
    </row>
    <row r="446" spans="6:9" ht="15">
      <c r="F446" s="4"/>
      <c r="G446" s="4"/>
      <c r="H446" s="5"/>
      <c r="I446" s="4"/>
    </row>
    <row r="447" spans="6:9" ht="15">
      <c r="F447" s="4"/>
      <c r="G447" s="4"/>
      <c r="H447" s="5"/>
      <c r="I447" s="4"/>
    </row>
    <row r="448" spans="6:9" ht="15">
      <c r="F448" s="4"/>
      <c r="G448" s="4"/>
      <c r="H448" s="5"/>
      <c r="I448" s="4"/>
    </row>
    <row r="449" spans="6:9" ht="15">
      <c r="F449" s="4"/>
      <c r="G449" s="4"/>
      <c r="H449" s="5"/>
      <c r="I449" s="4"/>
    </row>
    <row r="450" spans="6:9" ht="15">
      <c r="F450" s="4"/>
      <c r="G450" s="4"/>
      <c r="H450" s="5"/>
      <c r="I450" s="4"/>
    </row>
    <row r="451" spans="6:9" ht="15">
      <c r="F451" s="4"/>
      <c r="G451" s="4"/>
      <c r="H451" s="5"/>
      <c r="I451" s="4"/>
    </row>
    <row r="452" spans="6:9" ht="15">
      <c r="F452" s="4"/>
      <c r="G452" s="4"/>
      <c r="H452" s="5"/>
      <c r="I452" s="4"/>
    </row>
    <row r="453" spans="6:9" ht="15">
      <c r="F453" s="4"/>
      <c r="G453" s="4"/>
      <c r="H453" s="5"/>
      <c r="I453" s="4"/>
    </row>
    <row r="454" spans="6:9" ht="15">
      <c r="F454" s="4"/>
      <c r="G454" s="4"/>
      <c r="H454" s="5"/>
      <c r="I454" s="4"/>
    </row>
    <row r="455" spans="6:9" ht="15">
      <c r="F455" s="4"/>
      <c r="G455" s="4"/>
      <c r="H455" s="5"/>
      <c r="I455" s="4"/>
    </row>
    <row r="456" spans="6:9" ht="15">
      <c r="F456" s="4"/>
      <c r="G456" s="4"/>
      <c r="H456" s="5"/>
      <c r="I456" s="4"/>
    </row>
    <row r="457" spans="6:9" ht="15">
      <c r="F457" s="4"/>
      <c r="G457" s="4"/>
      <c r="H457" s="5"/>
      <c r="I457" s="4"/>
    </row>
    <row r="458" spans="6:9" ht="15">
      <c r="F458" s="4"/>
      <c r="G458" s="4"/>
      <c r="H458" s="5"/>
      <c r="I458" s="4"/>
    </row>
    <row r="459" spans="6:9" ht="15">
      <c r="F459" s="4"/>
      <c r="G459" s="4"/>
      <c r="H459" s="5"/>
      <c r="I459" s="4"/>
    </row>
    <row r="460" spans="6:9" ht="15">
      <c r="F460" s="4"/>
      <c r="G460" s="4"/>
      <c r="H460" s="5"/>
      <c r="I460" s="4"/>
    </row>
    <row r="461" spans="6:9" ht="15">
      <c r="F461" s="4"/>
      <c r="G461" s="4"/>
      <c r="H461" s="5"/>
      <c r="I461" s="4"/>
    </row>
    <row r="462" spans="6:9" ht="15">
      <c r="F462" s="4"/>
      <c r="G462" s="4"/>
      <c r="H462" s="5"/>
      <c r="I462" s="4"/>
    </row>
    <row r="463" spans="6:9" ht="15">
      <c r="F463" s="4"/>
      <c r="G463" s="4"/>
      <c r="H463" s="5"/>
      <c r="I463" s="4"/>
    </row>
    <row r="464" spans="6:9" ht="15">
      <c r="F464" s="4"/>
      <c r="G464" s="4"/>
      <c r="H464" s="5"/>
      <c r="I464" s="4"/>
    </row>
    <row r="465" spans="6:9" ht="15">
      <c r="F465" s="4"/>
      <c r="G465" s="4"/>
      <c r="H465" s="5"/>
      <c r="I465" s="4"/>
    </row>
    <row r="466" spans="6:9" ht="15">
      <c r="F466" s="4"/>
      <c r="G466" s="4"/>
      <c r="H466" s="5"/>
      <c r="I466" s="4"/>
    </row>
    <row r="467" spans="6:9" ht="15">
      <c r="F467" s="4"/>
      <c r="G467" s="4"/>
      <c r="H467" s="5"/>
      <c r="I467" s="4"/>
    </row>
    <row r="468" spans="6:9" ht="15">
      <c r="F468" s="4"/>
      <c r="G468" s="4"/>
      <c r="H468" s="5"/>
      <c r="I468" s="4"/>
    </row>
    <row r="469" spans="6:9" ht="15">
      <c r="F469" s="4"/>
      <c r="G469" s="4"/>
      <c r="H469" s="5"/>
      <c r="I469" s="4"/>
    </row>
    <row r="470" spans="6:9" ht="15">
      <c r="F470" s="4"/>
      <c r="G470" s="4"/>
      <c r="H470" s="5"/>
      <c r="I470" s="4"/>
    </row>
    <row r="471" spans="6:9" ht="15">
      <c r="F471" s="4"/>
      <c r="G471" s="4"/>
      <c r="H471" s="5"/>
      <c r="I471" s="4"/>
    </row>
    <row r="472" spans="6:9" ht="15">
      <c r="F472" s="4"/>
      <c r="G472" s="4"/>
      <c r="H472" s="5"/>
      <c r="I472" s="4"/>
    </row>
    <row r="473" spans="6:9" ht="15">
      <c r="F473" s="4"/>
      <c r="G473" s="4"/>
      <c r="H473" s="5"/>
      <c r="I473" s="4"/>
    </row>
    <row r="474" spans="6:9" ht="15">
      <c r="F474" s="4"/>
      <c r="G474" s="4"/>
      <c r="H474" s="5"/>
      <c r="I474" s="4"/>
    </row>
    <row r="475" spans="6:9" ht="15">
      <c r="F475" s="4"/>
      <c r="G475" s="4"/>
      <c r="H475" s="5"/>
      <c r="I475" s="4"/>
    </row>
    <row r="476" spans="6:9" ht="15">
      <c r="F476" s="4"/>
      <c r="G476" s="4"/>
      <c r="H476" s="5"/>
      <c r="I476" s="4"/>
    </row>
    <row r="477" spans="6:9" ht="15">
      <c r="F477" s="4"/>
      <c r="G477" s="4"/>
      <c r="H477" s="5"/>
      <c r="I477" s="4"/>
    </row>
    <row r="478" spans="6:9" ht="15">
      <c r="F478" s="4"/>
      <c r="G478" s="4"/>
      <c r="H478" s="5"/>
      <c r="I478" s="4"/>
    </row>
    <row r="479" spans="6:9" ht="15">
      <c r="F479" s="4"/>
      <c r="G479" s="4"/>
      <c r="H479" s="5"/>
      <c r="I479" s="4"/>
    </row>
    <row r="480" spans="6:9" ht="15">
      <c r="F480" s="4"/>
      <c r="G480" s="4"/>
      <c r="H480" s="5"/>
      <c r="I480" s="4"/>
    </row>
    <row r="481" spans="6:9" ht="15">
      <c r="F481" s="4"/>
      <c r="G481" s="4"/>
      <c r="H481" s="5"/>
      <c r="I481" s="4"/>
    </row>
    <row r="482" spans="6:9" ht="15">
      <c r="F482" s="4"/>
      <c r="G482" s="4"/>
      <c r="H482" s="5"/>
      <c r="I482" s="4"/>
    </row>
    <row r="483" spans="6:9" ht="15">
      <c r="F483" s="4"/>
      <c r="G483" s="4"/>
      <c r="H483" s="5"/>
      <c r="I483" s="4"/>
    </row>
    <row r="484" spans="6:9" ht="15">
      <c r="F484" s="4"/>
      <c r="G484" s="4"/>
      <c r="H484" s="5"/>
      <c r="I484" s="4"/>
    </row>
    <row r="485" spans="6:9" ht="15">
      <c r="F485" s="4"/>
      <c r="G485" s="4"/>
      <c r="H485" s="5"/>
      <c r="I485" s="4"/>
    </row>
    <row r="486" spans="6:9" ht="15">
      <c r="F486" s="4"/>
      <c r="G486" s="4"/>
      <c r="H486" s="5"/>
      <c r="I486" s="4"/>
    </row>
    <row r="487" spans="6:9" ht="15">
      <c r="F487" s="4"/>
      <c r="G487" s="4"/>
      <c r="H487" s="5"/>
      <c r="I487" s="4"/>
    </row>
    <row r="488" spans="6:9" ht="15">
      <c r="F488" s="4"/>
      <c r="G488" s="4"/>
      <c r="H488" s="5"/>
      <c r="I488" s="4"/>
    </row>
    <row r="489" spans="6:9" ht="15">
      <c r="F489" s="4"/>
      <c r="G489" s="4"/>
      <c r="H489" s="5"/>
      <c r="I489" s="4"/>
    </row>
    <row r="490" spans="6:9" ht="15">
      <c r="F490" s="4"/>
      <c r="G490" s="4"/>
      <c r="H490" s="5"/>
      <c r="I490" s="4"/>
    </row>
    <row r="491" spans="6:9" ht="15">
      <c r="F491" s="4"/>
      <c r="G491" s="4"/>
      <c r="H491" s="5"/>
      <c r="I491" s="4"/>
    </row>
    <row r="492" spans="6:9" ht="15">
      <c r="F492" s="4"/>
      <c r="G492" s="4"/>
      <c r="H492" s="5"/>
      <c r="I492" s="4"/>
    </row>
    <row r="493" spans="6:9" ht="15">
      <c r="F493" s="4"/>
      <c r="G493" s="4"/>
      <c r="H493" s="5"/>
      <c r="I493" s="4"/>
    </row>
    <row r="494" spans="6:9" ht="15">
      <c r="F494" s="4"/>
      <c r="G494" s="4"/>
      <c r="H494" s="5"/>
      <c r="I494" s="4"/>
    </row>
    <row r="495" spans="6:9" ht="15">
      <c r="F495" s="4"/>
      <c r="G495" s="4"/>
      <c r="H495" s="5"/>
      <c r="I495" s="4"/>
    </row>
    <row r="496" spans="6:9" ht="15">
      <c r="F496" s="4"/>
      <c r="G496" s="4"/>
      <c r="H496" s="5"/>
      <c r="I496" s="4"/>
    </row>
    <row r="497" spans="6:9" ht="15">
      <c r="F497" s="4"/>
      <c r="G497" s="4"/>
      <c r="H497" s="5"/>
      <c r="I497" s="4"/>
    </row>
    <row r="498" spans="6:9" ht="15">
      <c r="F498" s="4"/>
      <c r="G498" s="4"/>
      <c r="H498" s="5"/>
      <c r="I498" s="4"/>
    </row>
    <row r="499" spans="6:9" ht="15">
      <c r="F499" s="4"/>
      <c r="G499" s="4"/>
      <c r="H499" s="5"/>
      <c r="I499" s="4"/>
    </row>
    <row r="500" spans="6:9" ht="15">
      <c r="F500" s="4"/>
      <c r="G500" s="4"/>
      <c r="H500" s="5"/>
      <c r="I500" s="4"/>
    </row>
    <row r="501" spans="6:9" ht="15">
      <c r="F501" s="4"/>
      <c r="G501" s="4"/>
      <c r="H501" s="5"/>
      <c r="I501" s="4"/>
    </row>
    <row r="502" spans="6:9" ht="15">
      <c r="F502" s="4"/>
      <c r="G502" s="4"/>
      <c r="H502" s="5"/>
      <c r="I502" s="4"/>
    </row>
    <row r="503" spans="6:9" ht="15">
      <c r="F503" s="4"/>
      <c r="G503" s="4"/>
      <c r="H503" s="5"/>
      <c r="I503" s="4"/>
    </row>
    <row r="504" spans="6:9" ht="15">
      <c r="F504" s="4"/>
      <c r="G504" s="4"/>
      <c r="H504" s="5"/>
      <c r="I504" s="4"/>
    </row>
    <row r="505" spans="6:9" ht="15">
      <c r="F505" s="4"/>
      <c r="G505" s="4"/>
      <c r="H505" s="5"/>
      <c r="I505" s="4"/>
    </row>
    <row r="506" spans="6:9" ht="15">
      <c r="F506" s="4"/>
      <c r="G506" s="4"/>
      <c r="H506" s="5"/>
      <c r="I506" s="4"/>
    </row>
    <row r="507" spans="6:9" ht="15">
      <c r="F507" s="4"/>
      <c r="G507" s="4"/>
      <c r="H507" s="5"/>
      <c r="I507" s="4"/>
    </row>
    <row r="508" spans="6:9" ht="15">
      <c r="F508" s="4"/>
      <c r="G508" s="4"/>
      <c r="H508" s="5"/>
      <c r="I508" s="4"/>
    </row>
    <row r="509" spans="6:9" ht="15">
      <c r="F509" s="4"/>
      <c r="G509" s="4"/>
      <c r="H509" s="5"/>
      <c r="I509" s="4"/>
    </row>
    <row r="510" spans="6:9" ht="15">
      <c r="F510" s="4"/>
      <c r="G510" s="4"/>
      <c r="H510" s="5"/>
      <c r="I510" s="4"/>
    </row>
    <row r="511" spans="6:9" ht="15">
      <c r="F511" s="4"/>
      <c r="G511" s="4"/>
      <c r="H511" s="5"/>
      <c r="I511" s="4"/>
    </row>
    <row r="512" spans="6:9" ht="15">
      <c r="F512" s="4"/>
      <c r="G512" s="4"/>
      <c r="H512" s="5"/>
      <c r="I512" s="4"/>
    </row>
    <row r="513" spans="6:9" ht="15">
      <c r="F513" s="4"/>
      <c r="G513" s="4"/>
      <c r="H513" s="5"/>
      <c r="I513" s="4"/>
    </row>
    <row r="514" spans="6:9" ht="15">
      <c r="F514" s="4"/>
      <c r="G514" s="4"/>
      <c r="H514" s="5"/>
      <c r="I514" s="4"/>
    </row>
    <row r="515" spans="6:9" ht="15">
      <c r="F515" s="4"/>
      <c r="G515" s="4"/>
      <c r="H515" s="5"/>
      <c r="I515" s="4"/>
    </row>
    <row r="516" spans="6:9" ht="15">
      <c r="F516" s="4"/>
      <c r="G516" s="4"/>
      <c r="H516" s="5"/>
      <c r="I516" s="4"/>
    </row>
    <row r="517" spans="6:9" ht="15">
      <c r="F517" s="4"/>
      <c r="G517" s="4"/>
      <c r="H517" s="5"/>
      <c r="I517" s="4"/>
    </row>
    <row r="518" spans="6:9" ht="15">
      <c r="F518" s="4"/>
      <c r="G518" s="4"/>
      <c r="H518" s="5"/>
      <c r="I518" s="4"/>
    </row>
    <row r="519" spans="6:9" ht="15">
      <c r="F519" s="4"/>
      <c r="G519" s="4"/>
      <c r="H519" s="5"/>
      <c r="I519" s="4"/>
    </row>
    <row r="520" spans="6:9" ht="15">
      <c r="F520" s="4"/>
      <c r="G520" s="4"/>
      <c r="H520" s="5"/>
      <c r="I520" s="4"/>
    </row>
    <row r="521" spans="6:9" ht="15">
      <c r="F521" s="4"/>
      <c r="G521" s="4"/>
      <c r="H521" s="5"/>
      <c r="I521" s="4"/>
    </row>
    <row r="522" spans="6:9" ht="15">
      <c r="F522" s="4"/>
      <c r="G522" s="4"/>
      <c r="H522" s="5"/>
      <c r="I522" s="4"/>
    </row>
    <row r="523" spans="6:9" ht="15">
      <c r="F523" s="4"/>
      <c r="G523" s="4"/>
      <c r="H523" s="5"/>
      <c r="I523" s="4"/>
    </row>
    <row r="524" spans="6:9" ht="15">
      <c r="F524" s="4"/>
      <c r="G524" s="4"/>
      <c r="H524" s="5"/>
      <c r="I524" s="4"/>
    </row>
    <row r="525" spans="6:9" ht="15">
      <c r="F525" s="4"/>
      <c r="G525" s="4"/>
      <c r="H525" s="5"/>
      <c r="I525" s="4"/>
    </row>
    <row r="526" spans="6:9" ht="15">
      <c r="F526" s="4"/>
      <c r="G526" s="4"/>
      <c r="H526" s="5"/>
      <c r="I526" s="4"/>
    </row>
    <row r="527" spans="6:9" ht="15">
      <c r="F527" s="4"/>
      <c r="G527" s="4"/>
      <c r="H527" s="5"/>
      <c r="I527" s="4"/>
    </row>
    <row r="528" spans="6:9" ht="15">
      <c r="F528" s="4"/>
      <c r="G528" s="4"/>
      <c r="H528" s="5"/>
      <c r="I528" s="4"/>
    </row>
    <row r="529" spans="6:9" ht="15">
      <c r="F529" s="4"/>
      <c r="G529" s="4"/>
      <c r="H529" s="5"/>
      <c r="I529" s="4"/>
    </row>
    <row r="530" spans="6:9" ht="15">
      <c r="F530" s="4"/>
      <c r="G530" s="4"/>
      <c r="H530" s="5"/>
      <c r="I530" s="4"/>
    </row>
    <row r="531" spans="6:9" ht="15">
      <c r="F531" s="4"/>
      <c r="G531" s="4"/>
      <c r="H531" s="5"/>
      <c r="I531" s="4"/>
    </row>
    <row r="532" spans="6:9" ht="15">
      <c r="F532" s="4"/>
      <c r="G532" s="4"/>
      <c r="H532" s="5"/>
      <c r="I532" s="4"/>
    </row>
    <row r="533" spans="6:9" ht="15">
      <c r="F533" s="4"/>
      <c r="G533" s="4"/>
      <c r="H533" s="5"/>
      <c r="I533" s="4"/>
    </row>
    <row r="534" spans="6:9" ht="15">
      <c r="F534" s="4"/>
      <c r="G534" s="4"/>
      <c r="H534" s="5"/>
      <c r="I534" s="4"/>
    </row>
    <row r="535" spans="6:9" ht="15">
      <c r="F535" s="4"/>
      <c r="G535" s="4"/>
      <c r="H535" s="5"/>
      <c r="I535" s="4"/>
    </row>
    <row r="536" spans="6:9" ht="15">
      <c r="F536" s="4"/>
      <c r="G536" s="4"/>
      <c r="H536" s="5"/>
      <c r="I536" s="4"/>
    </row>
    <row r="537" spans="6:9" ht="15">
      <c r="F537" s="4"/>
      <c r="G537" s="4"/>
      <c r="H537" s="5"/>
      <c r="I537" s="4"/>
    </row>
    <row r="538" spans="6:9" ht="15">
      <c r="F538" s="4"/>
      <c r="G538" s="4"/>
      <c r="H538" s="5"/>
      <c r="I538" s="4"/>
    </row>
    <row r="539" spans="6:9" ht="15">
      <c r="F539" s="4"/>
      <c r="G539" s="4"/>
      <c r="H539" s="5"/>
      <c r="I539" s="4"/>
    </row>
    <row r="540" spans="6:9" ht="15">
      <c r="F540" s="4"/>
      <c r="G540" s="4"/>
      <c r="H540" s="5"/>
      <c r="I540" s="4"/>
    </row>
    <row r="541" spans="6:9" ht="15">
      <c r="F541" s="4"/>
      <c r="G541" s="4"/>
      <c r="H541" s="5"/>
      <c r="I541" s="4"/>
    </row>
    <row r="542" spans="6:9" ht="15">
      <c r="F542" s="4"/>
      <c r="G542" s="4"/>
      <c r="H542" s="5"/>
      <c r="I542" s="4"/>
    </row>
    <row r="543" spans="6:9" ht="15">
      <c r="F543" s="4"/>
      <c r="G543" s="4"/>
      <c r="H543" s="5"/>
      <c r="I543" s="4"/>
    </row>
    <row r="544" spans="6:9" ht="15">
      <c r="F544" s="4"/>
      <c r="G544" s="4"/>
      <c r="H544" s="5"/>
      <c r="I544" s="4"/>
    </row>
    <row r="545" spans="6:9" ht="15">
      <c r="F545" s="4"/>
      <c r="G545" s="4"/>
      <c r="H545" s="5"/>
      <c r="I545" s="4"/>
    </row>
    <row r="546" spans="6:9" ht="15">
      <c r="F546" s="4"/>
      <c r="G546" s="4"/>
      <c r="H546" s="5"/>
      <c r="I546" s="4"/>
    </row>
    <row r="547" spans="6:9" ht="15">
      <c r="F547" s="4"/>
      <c r="G547" s="4"/>
      <c r="H547" s="5"/>
      <c r="I547" s="4"/>
    </row>
    <row r="548" spans="6:9" ht="15">
      <c r="F548" s="4"/>
      <c r="G548" s="4"/>
      <c r="H548" s="5"/>
      <c r="I548" s="4"/>
    </row>
    <row r="549" spans="6:9" ht="15">
      <c r="F549" s="4"/>
      <c r="G549" s="4"/>
      <c r="H549" s="5"/>
      <c r="I549" s="4"/>
    </row>
    <row r="550" spans="6:9" ht="15">
      <c r="F550" s="4"/>
      <c r="G550" s="4"/>
      <c r="H550" s="5"/>
      <c r="I550" s="4"/>
    </row>
    <row r="551" spans="6:9" ht="15">
      <c r="F551" s="4"/>
      <c r="G551" s="4"/>
      <c r="H551" s="5"/>
      <c r="I551" s="4"/>
    </row>
    <row r="552" spans="6:9" ht="15">
      <c r="F552" s="4"/>
      <c r="G552" s="4"/>
      <c r="H552" s="5"/>
      <c r="I552" s="4"/>
    </row>
    <row r="553" spans="6:9" ht="15">
      <c r="F553" s="4"/>
      <c r="G553" s="4"/>
      <c r="H553" s="5"/>
      <c r="I553" s="4"/>
    </row>
    <row r="554" spans="6:9" ht="15">
      <c r="F554" s="4"/>
      <c r="G554" s="4"/>
      <c r="H554" s="5"/>
      <c r="I554" s="4"/>
    </row>
    <row r="555" spans="6:9" ht="15">
      <c r="F555" s="4"/>
      <c r="G555" s="4"/>
      <c r="H555" s="5"/>
      <c r="I555" s="4"/>
    </row>
    <row r="556" spans="6:9" ht="15">
      <c r="F556" s="4"/>
      <c r="G556" s="4"/>
      <c r="H556" s="5"/>
      <c r="I556" s="4"/>
    </row>
    <row r="557" spans="6:9" ht="15">
      <c r="F557" s="4"/>
      <c r="G557" s="4"/>
      <c r="H557" s="5"/>
      <c r="I557" s="4"/>
    </row>
    <row r="558" spans="6:9" ht="15">
      <c r="F558" s="4"/>
      <c r="G558" s="4"/>
      <c r="H558" s="5"/>
      <c r="I558" s="4"/>
    </row>
    <row r="559" spans="6:9" ht="15">
      <c r="F559" s="4"/>
      <c r="G559" s="4"/>
      <c r="H559" s="5"/>
      <c r="I559" s="4"/>
    </row>
    <row r="560" spans="6:9" ht="15">
      <c r="F560" s="4"/>
      <c r="G560" s="4"/>
      <c r="H560" s="5"/>
      <c r="I560" s="4"/>
    </row>
    <row r="561" spans="6:9" ht="15">
      <c r="F561" s="4"/>
      <c r="G561" s="4"/>
      <c r="H561" s="5"/>
      <c r="I561" s="4"/>
    </row>
    <row r="562" spans="6:9" ht="15">
      <c r="F562" s="4"/>
      <c r="G562" s="4"/>
      <c r="H562" s="5"/>
      <c r="I562" s="4"/>
    </row>
    <row r="563" spans="6:9" ht="15">
      <c r="F563" s="4"/>
      <c r="G563" s="4"/>
      <c r="H563" s="5"/>
      <c r="I563" s="4"/>
    </row>
    <row r="564" spans="6:9" ht="15">
      <c r="F564" s="4"/>
      <c r="G564" s="4"/>
      <c r="H564" s="5"/>
      <c r="I564" s="4"/>
    </row>
    <row r="565" spans="6:9" ht="15">
      <c r="F565" s="4"/>
      <c r="G565" s="4"/>
      <c r="H565" s="5"/>
      <c r="I565" s="4"/>
    </row>
    <row r="566" spans="6:9" ht="15">
      <c r="F566" s="4"/>
      <c r="G566" s="4"/>
      <c r="H566" s="5"/>
      <c r="I566" s="4"/>
    </row>
    <row r="567" spans="6:9" ht="15">
      <c r="F567" s="4"/>
      <c r="G567" s="4"/>
      <c r="H567" s="5"/>
      <c r="I567" s="4"/>
    </row>
    <row r="568" spans="6:9" ht="15">
      <c r="F568" s="4"/>
      <c r="G568" s="4"/>
      <c r="H568" s="5"/>
      <c r="I568" s="4"/>
    </row>
    <row r="569" spans="6:9" ht="15">
      <c r="F569" s="4"/>
      <c r="G569" s="4"/>
      <c r="H569" s="5"/>
      <c r="I569" s="4"/>
    </row>
    <row r="570" spans="6:9" ht="15">
      <c r="F570" s="4"/>
      <c r="G570" s="4"/>
      <c r="H570" s="5"/>
      <c r="I570" s="4"/>
    </row>
    <row r="571" spans="6:9" ht="15">
      <c r="F571" s="4"/>
      <c r="G571" s="4"/>
      <c r="H571" s="5"/>
      <c r="I571" s="4"/>
    </row>
    <row r="572" spans="6:9" ht="15">
      <c r="F572" s="4"/>
      <c r="G572" s="4"/>
      <c r="H572" s="5"/>
      <c r="I572" s="4"/>
    </row>
    <row r="573" spans="6:9" ht="15">
      <c r="F573" s="4"/>
      <c r="G573" s="4"/>
      <c r="H573" s="5"/>
      <c r="I573" s="4"/>
    </row>
    <row r="574" spans="6:9" ht="15">
      <c r="F574" s="4"/>
      <c r="G574" s="4"/>
      <c r="H574" s="5"/>
      <c r="I574" s="4"/>
    </row>
    <row r="575" spans="6:9" ht="15">
      <c r="F575" s="4"/>
      <c r="G575" s="4"/>
      <c r="H575" s="5"/>
      <c r="I575" s="4"/>
    </row>
    <row r="576" spans="6:9" ht="15">
      <c r="F576" s="4"/>
      <c r="G576" s="4"/>
      <c r="H576" s="5"/>
      <c r="I576" s="4"/>
    </row>
    <row r="577" spans="6:9" ht="15">
      <c r="F577" s="4"/>
      <c r="G577" s="4"/>
      <c r="H577" s="5"/>
      <c r="I577" s="4"/>
    </row>
    <row r="578" spans="6:9" ht="15">
      <c r="F578" s="4"/>
      <c r="G578" s="4"/>
      <c r="H578" s="5"/>
      <c r="I578" s="4"/>
    </row>
    <row r="579" spans="6:9" ht="15">
      <c r="F579" s="4"/>
      <c r="G579" s="4"/>
      <c r="H579" s="5"/>
      <c r="I579" s="4"/>
    </row>
    <row r="580" spans="6:9" ht="15">
      <c r="F580" s="4"/>
      <c r="G580" s="4"/>
      <c r="H580" s="5"/>
      <c r="I580" s="4"/>
    </row>
    <row r="581" spans="6:9" ht="15">
      <c r="F581" s="4"/>
      <c r="G581" s="4"/>
      <c r="H581" s="5"/>
      <c r="I581" s="4"/>
    </row>
    <row r="582" spans="6:9" ht="15">
      <c r="F582" s="4"/>
      <c r="G582" s="4"/>
      <c r="H582" s="5"/>
      <c r="I582" s="4"/>
    </row>
    <row r="583" spans="6:9" ht="15">
      <c r="F583" s="4"/>
      <c r="G583" s="4"/>
      <c r="H583" s="5"/>
      <c r="I583" s="4"/>
    </row>
    <row r="584" spans="6:9" ht="15">
      <c r="F584" s="4"/>
      <c r="G584" s="4"/>
      <c r="H584" s="5"/>
      <c r="I584" s="4"/>
    </row>
    <row r="585" spans="6:9" ht="15">
      <c r="F585" s="4"/>
      <c r="G585" s="4"/>
      <c r="H585" s="5"/>
      <c r="I585" s="4"/>
    </row>
    <row r="586" spans="6:9" ht="15">
      <c r="F586" s="4"/>
      <c r="G586" s="4"/>
      <c r="H586" s="5"/>
      <c r="I586" s="4"/>
    </row>
    <row r="587" spans="6:9" ht="15">
      <c r="F587" s="4"/>
      <c r="G587" s="4"/>
      <c r="H587" s="5"/>
      <c r="I587" s="4"/>
    </row>
    <row r="588" spans="6:9" ht="15">
      <c r="F588" s="4"/>
      <c r="G588" s="4"/>
      <c r="H588" s="5"/>
      <c r="I588" s="4"/>
    </row>
    <row r="589" spans="6:9" ht="15">
      <c r="F589" s="4"/>
      <c r="G589" s="4"/>
      <c r="H589" s="5"/>
      <c r="I589" s="4"/>
    </row>
    <row r="590" spans="6:9" ht="15">
      <c r="F590" s="4"/>
      <c r="G590" s="4"/>
      <c r="H590" s="5"/>
      <c r="I590" s="4"/>
    </row>
    <row r="591" spans="6:9" ht="15">
      <c r="F591" s="4"/>
      <c r="G591" s="4"/>
      <c r="H591" s="5"/>
      <c r="I591" s="4"/>
    </row>
    <row r="592" spans="6:9" ht="15">
      <c r="F592" s="4"/>
      <c r="G592" s="4"/>
      <c r="H592" s="5"/>
      <c r="I592" s="4"/>
    </row>
    <row r="593" spans="6:9" ht="15">
      <c r="F593" s="4"/>
      <c r="G593" s="4"/>
      <c r="H593" s="5"/>
      <c r="I593" s="4"/>
    </row>
    <row r="594" spans="6:9" ht="15">
      <c r="F594" s="4"/>
      <c r="G594" s="4"/>
      <c r="H594" s="5"/>
      <c r="I594" s="4"/>
    </row>
    <row r="595" spans="6:9" ht="15">
      <c r="F595" s="4"/>
      <c r="G595" s="4"/>
      <c r="H595" s="5"/>
      <c r="I595" s="4"/>
    </row>
    <row r="596" spans="6:9" ht="15">
      <c r="F596" s="4"/>
      <c r="G596" s="4"/>
      <c r="H596" s="5"/>
      <c r="I596" s="4"/>
    </row>
    <row r="597" spans="6:9" ht="15">
      <c r="F597" s="4"/>
      <c r="G597" s="4"/>
      <c r="H597" s="5"/>
      <c r="I597" s="4"/>
    </row>
    <row r="598" spans="6:9" ht="15">
      <c r="F598" s="4"/>
      <c r="G598" s="4"/>
      <c r="H598" s="5"/>
      <c r="I598" s="4"/>
    </row>
    <row r="599" spans="6:9" ht="15">
      <c r="F599" s="4"/>
      <c r="G599" s="4"/>
      <c r="H599" s="5"/>
      <c r="I599" s="4"/>
    </row>
    <row r="600" spans="6:9" ht="15">
      <c r="F600" s="4"/>
      <c r="G600" s="4"/>
      <c r="H600" s="5"/>
      <c r="I600" s="4"/>
    </row>
    <row r="601" spans="6:9" ht="15">
      <c r="F601" s="4"/>
      <c r="G601" s="4"/>
      <c r="H601" s="5"/>
      <c r="I601" s="4"/>
    </row>
    <row r="602" spans="6:9" ht="15">
      <c r="F602" s="4"/>
      <c r="G602" s="4"/>
      <c r="H602" s="5"/>
      <c r="I602" s="4"/>
    </row>
    <row r="603" spans="6:9" ht="15">
      <c r="F603" s="4"/>
      <c r="G603" s="4"/>
      <c r="H603" s="5"/>
      <c r="I603" s="4"/>
    </row>
    <row r="604" spans="6:9" ht="15">
      <c r="F604" s="4"/>
      <c r="G604" s="4"/>
      <c r="H604" s="5"/>
      <c r="I604" s="4"/>
    </row>
    <row r="605" spans="6:9" ht="15">
      <c r="F605" s="4"/>
      <c r="G605" s="4"/>
      <c r="H605" s="5"/>
      <c r="I605" s="4"/>
    </row>
    <row r="606" spans="6:9" ht="15">
      <c r="F606" s="4"/>
      <c r="G606" s="4"/>
      <c r="H606" s="5"/>
      <c r="I606" s="4"/>
    </row>
    <row r="607" spans="6:9" ht="15">
      <c r="F607" s="4"/>
      <c r="G607" s="4"/>
      <c r="H607" s="5"/>
      <c r="I607" s="4"/>
    </row>
    <row r="608" spans="6:9" ht="15">
      <c r="F608" s="4"/>
      <c r="G608" s="4"/>
      <c r="H608" s="5"/>
      <c r="I608" s="4"/>
    </row>
    <row r="609" spans="6:9" ht="15">
      <c r="F609" s="4"/>
      <c r="G609" s="4"/>
      <c r="H609" s="5"/>
      <c r="I609" s="4"/>
    </row>
    <row r="610" spans="6:9" ht="15">
      <c r="F610" s="4"/>
      <c r="G610" s="4"/>
      <c r="H610" s="5"/>
      <c r="I610" s="4"/>
    </row>
    <row r="611" spans="6:9" ht="15">
      <c r="F611" s="4"/>
      <c r="G611" s="4"/>
      <c r="H611" s="5"/>
      <c r="I611" s="4"/>
    </row>
    <row r="612" spans="6:9" ht="15">
      <c r="F612" s="4"/>
      <c r="G612" s="4"/>
      <c r="H612" s="5"/>
      <c r="I612" s="4"/>
    </row>
    <row r="613" spans="6:9" ht="15">
      <c r="F613" s="4"/>
      <c r="G613" s="4"/>
      <c r="H613" s="5"/>
      <c r="I613" s="4"/>
    </row>
    <row r="614" spans="6:9" ht="15">
      <c r="F614" s="4"/>
      <c r="G614" s="4"/>
      <c r="H614" s="5"/>
      <c r="I614" s="4"/>
    </row>
    <row r="615" spans="6:9" ht="15">
      <c r="F615" s="4"/>
      <c r="G615" s="4"/>
      <c r="H615" s="5"/>
      <c r="I615" s="4"/>
    </row>
    <row r="616" spans="6:9" ht="15">
      <c r="F616" s="4"/>
      <c r="G616" s="4"/>
      <c r="H616" s="5"/>
      <c r="I616" s="4"/>
    </row>
    <row r="617" spans="6:9" ht="15">
      <c r="F617" s="4"/>
      <c r="G617" s="4"/>
      <c r="H617" s="5"/>
      <c r="I617" s="4"/>
    </row>
    <row r="618" spans="6:9" ht="15">
      <c r="F618" s="4"/>
      <c r="G618" s="4"/>
      <c r="H618" s="5"/>
      <c r="I618" s="4"/>
    </row>
    <row r="619" spans="6:9" ht="15">
      <c r="F619" s="4"/>
      <c r="G619" s="4"/>
      <c r="H619" s="5"/>
      <c r="I619" s="4"/>
    </row>
    <row r="620" spans="6:9" ht="15">
      <c r="F620" s="4"/>
      <c r="G620" s="4"/>
      <c r="H620" s="5"/>
      <c r="I620" s="4"/>
    </row>
    <row r="621" spans="6:9" ht="15">
      <c r="F621" s="4"/>
      <c r="G621" s="4"/>
      <c r="H621" s="5"/>
      <c r="I621" s="4"/>
    </row>
    <row r="622" spans="6:9" ht="15">
      <c r="F622" s="4"/>
      <c r="G622" s="4"/>
      <c r="H622" s="5"/>
      <c r="I622" s="4"/>
    </row>
    <row r="623" spans="6:9" ht="15">
      <c r="F623" s="4"/>
      <c r="G623" s="4"/>
      <c r="H623" s="5"/>
      <c r="I623" s="4"/>
    </row>
    <row r="624" spans="6:9" ht="15">
      <c r="F624" s="4"/>
      <c r="G624" s="4"/>
      <c r="H624" s="5"/>
      <c r="I624" s="4"/>
    </row>
    <row r="625" spans="6:9" ht="15">
      <c r="F625" s="4"/>
      <c r="G625" s="4"/>
      <c r="H625" s="5"/>
      <c r="I625" s="4"/>
    </row>
    <row r="626" spans="6:9" ht="15">
      <c r="F626" s="4"/>
      <c r="G626" s="4"/>
      <c r="H626" s="5"/>
      <c r="I626" s="4"/>
    </row>
    <row r="627" spans="6:9" ht="15">
      <c r="F627" s="4"/>
      <c r="G627" s="4"/>
      <c r="H627" s="5"/>
      <c r="I627" s="4"/>
    </row>
    <row r="628" spans="6:9" ht="15">
      <c r="F628" s="4"/>
      <c r="G628" s="4"/>
      <c r="H628" s="5"/>
      <c r="I628" s="4"/>
    </row>
    <row r="629" spans="6:9" ht="15">
      <c r="F629" s="4"/>
      <c r="G629" s="4"/>
      <c r="H629" s="5"/>
      <c r="I629" s="4"/>
    </row>
    <row r="630" spans="6:9" ht="15">
      <c r="F630" s="4"/>
      <c r="G630" s="4"/>
      <c r="H630" s="5"/>
      <c r="I630" s="4"/>
    </row>
    <row r="631" spans="6:9" ht="15">
      <c r="F631" s="4"/>
      <c r="G631" s="4"/>
      <c r="H631" s="5"/>
      <c r="I631" s="4"/>
    </row>
    <row r="632" spans="6:9" ht="15">
      <c r="F632" s="4"/>
      <c r="G632" s="4"/>
      <c r="H632" s="5"/>
      <c r="I632" s="4"/>
    </row>
    <row r="633" spans="6:9" ht="15">
      <c r="F633" s="4"/>
      <c r="G633" s="4"/>
      <c r="H633" s="5"/>
      <c r="I633" s="4"/>
    </row>
    <row r="634" spans="6:9" ht="15">
      <c r="F634" s="4"/>
      <c r="G634" s="4"/>
      <c r="H634" s="5"/>
      <c r="I634" s="4"/>
    </row>
    <row r="635" spans="6:9" ht="15">
      <c r="F635" s="4"/>
      <c r="G635" s="4"/>
      <c r="H635" s="5"/>
      <c r="I635" s="4"/>
    </row>
    <row r="636" spans="6:9" ht="15">
      <c r="F636" s="4"/>
      <c r="G636" s="4"/>
      <c r="H636" s="5"/>
      <c r="I636" s="4"/>
    </row>
    <row r="637" spans="6:9" ht="15">
      <c r="F637" s="4"/>
      <c r="G637" s="4"/>
      <c r="H637" s="5"/>
      <c r="I637" s="4"/>
    </row>
    <row r="638" spans="6:9" ht="15">
      <c r="F638" s="4"/>
      <c r="G638" s="4"/>
      <c r="H638" s="5"/>
      <c r="I638" s="4"/>
    </row>
    <row r="639" spans="6:9" ht="15">
      <c r="F639" s="4"/>
      <c r="G639" s="4"/>
      <c r="H639" s="5"/>
      <c r="I639" s="4"/>
    </row>
    <row r="640" spans="6:9" ht="15">
      <c r="F640" s="4"/>
      <c r="G640" s="4"/>
      <c r="H640" s="5"/>
      <c r="I640" s="4"/>
    </row>
    <row r="641" spans="6:9" ht="15">
      <c r="F641" s="4"/>
      <c r="G641" s="4"/>
      <c r="H641" s="5"/>
      <c r="I641" s="4"/>
    </row>
    <row r="642" spans="6:9" ht="15">
      <c r="F642" s="4"/>
      <c r="G642" s="4"/>
      <c r="H642" s="5"/>
      <c r="I642" s="4"/>
    </row>
    <row r="643" spans="6:9" ht="15">
      <c r="F643" s="4"/>
      <c r="G643" s="4"/>
      <c r="H643" s="5"/>
      <c r="I643" s="4"/>
    </row>
    <row r="644" spans="6:9" ht="15">
      <c r="F644" s="4"/>
      <c r="G644" s="4"/>
      <c r="H644" s="5"/>
      <c r="I644" s="4"/>
    </row>
    <row r="645" spans="6:9" ht="15">
      <c r="F645" s="4"/>
      <c r="G645" s="4"/>
      <c r="H645" s="5"/>
      <c r="I645" s="4"/>
    </row>
    <row r="646" spans="6:9" ht="15">
      <c r="F646" s="4"/>
      <c r="G646" s="4"/>
      <c r="H646" s="5"/>
      <c r="I646" s="4"/>
    </row>
    <row r="647" spans="6:9" ht="15">
      <c r="F647" s="4"/>
      <c r="G647" s="4"/>
      <c r="H647" s="5"/>
      <c r="I647" s="4"/>
    </row>
    <row r="648" spans="6:9" ht="15">
      <c r="F648" s="4"/>
      <c r="G648" s="4"/>
      <c r="H648" s="5"/>
      <c r="I648" s="4"/>
    </row>
    <row r="649" spans="6:9" ht="15">
      <c r="F649" s="4"/>
      <c r="G649" s="4"/>
      <c r="H649" s="5"/>
      <c r="I649" s="4"/>
    </row>
    <row r="650" spans="6:9" ht="15">
      <c r="F650" s="4"/>
      <c r="G650" s="4"/>
      <c r="H650" s="5"/>
      <c r="I650" s="4"/>
    </row>
    <row r="651" spans="6:9" ht="15">
      <c r="F651" s="4"/>
      <c r="G651" s="4"/>
      <c r="H651" s="5"/>
      <c r="I651" s="4"/>
    </row>
    <row r="652" spans="6:9" ht="15">
      <c r="F652" s="4"/>
      <c r="G652" s="4"/>
      <c r="H652" s="5"/>
      <c r="I652" s="4"/>
    </row>
    <row r="653" spans="6:9" ht="15">
      <c r="F653" s="4"/>
      <c r="G653" s="4"/>
      <c r="H653" s="5"/>
      <c r="I653" s="4"/>
    </row>
    <row r="654" spans="6:9" ht="15">
      <c r="F654" s="4"/>
      <c r="G654" s="4"/>
      <c r="H654" s="5"/>
      <c r="I654" s="4"/>
    </row>
    <row r="655" spans="6:9" ht="15">
      <c r="F655" s="4"/>
      <c r="G655" s="4"/>
      <c r="H655" s="5"/>
      <c r="I655" s="4"/>
    </row>
    <row r="656" spans="6:9" ht="15">
      <c r="F656" s="4"/>
      <c r="G656" s="4"/>
      <c r="H656" s="5"/>
      <c r="I656" s="4"/>
    </row>
    <row r="657" spans="6:9" ht="15">
      <c r="F657" s="4"/>
      <c r="G657" s="4"/>
      <c r="H657" s="5"/>
      <c r="I657" s="4"/>
    </row>
    <row r="658" spans="6:9" ht="15">
      <c r="F658" s="4"/>
      <c r="G658" s="4"/>
      <c r="H658" s="5"/>
      <c r="I658" s="4"/>
    </row>
    <row r="659" spans="6:9" ht="15">
      <c r="F659" s="4"/>
      <c r="G659" s="4"/>
      <c r="H659" s="5"/>
      <c r="I659" s="4"/>
    </row>
    <row r="660" spans="6:9" ht="15">
      <c r="F660" s="4"/>
      <c r="G660" s="4"/>
      <c r="H660" s="5"/>
      <c r="I660" s="4"/>
    </row>
    <row r="661" spans="6:9" ht="15">
      <c r="F661" s="4"/>
      <c r="G661" s="4"/>
      <c r="H661" s="5"/>
      <c r="I661" s="4"/>
    </row>
    <row r="662" spans="6:9" ht="15">
      <c r="F662" s="4"/>
      <c r="G662" s="4"/>
      <c r="H662" s="5"/>
      <c r="I662" s="4"/>
    </row>
    <row r="663" spans="6:9" ht="15">
      <c r="F663" s="4"/>
      <c r="G663" s="4"/>
      <c r="H663" s="5"/>
      <c r="I663" s="4"/>
    </row>
    <row r="664" spans="6:9" ht="15">
      <c r="F664" s="4"/>
      <c r="G664" s="4"/>
      <c r="H664" s="5"/>
      <c r="I664" s="4"/>
    </row>
    <row r="665" spans="6:9" ht="15">
      <c r="F665" s="4"/>
      <c r="G665" s="4"/>
      <c r="H665" s="5"/>
      <c r="I665" s="4"/>
    </row>
    <row r="666" spans="6:9" ht="15">
      <c r="F666" s="4"/>
      <c r="G666" s="4"/>
      <c r="H666" s="5"/>
      <c r="I666" s="4"/>
    </row>
    <row r="667" spans="6:9" ht="15">
      <c r="F667" s="4"/>
      <c r="G667" s="4"/>
      <c r="H667" s="5"/>
      <c r="I667" s="4"/>
    </row>
    <row r="668" spans="6:9" ht="15">
      <c r="F668" s="4"/>
      <c r="G668" s="4"/>
      <c r="H668" s="5"/>
      <c r="I668" s="4"/>
    </row>
    <row r="669" spans="6:9" ht="15">
      <c r="F669" s="4"/>
      <c r="G669" s="4"/>
      <c r="H669" s="5"/>
      <c r="I669" s="4"/>
    </row>
    <row r="670" spans="6:9" ht="15">
      <c r="F670" s="4"/>
      <c r="G670" s="4"/>
      <c r="H670" s="5"/>
      <c r="I670" s="4"/>
    </row>
    <row r="671" spans="6:9" ht="15">
      <c r="F671" s="4"/>
      <c r="G671" s="4"/>
      <c r="H671" s="5"/>
      <c r="I671" s="4"/>
    </row>
    <row r="672" spans="6:9" ht="15">
      <c r="F672" s="4"/>
      <c r="G672" s="4"/>
      <c r="H672" s="5"/>
      <c r="I672" s="4"/>
    </row>
    <row r="673" spans="6:9" ht="15">
      <c r="F673" s="4"/>
      <c r="G673" s="4"/>
      <c r="H673" s="5"/>
      <c r="I673" s="4"/>
    </row>
    <row r="674" spans="6:9" ht="15">
      <c r="F674" s="4"/>
      <c r="G674" s="4"/>
      <c r="H674" s="5"/>
      <c r="I674" s="4"/>
    </row>
    <row r="675" spans="6:9" ht="15">
      <c r="F675" s="4"/>
      <c r="G675" s="4"/>
      <c r="H675" s="5"/>
      <c r="I675" s="4"/>
    </row>
    <row r="676" spans="6:9" ht="15">
      <c r="F676" s="4"/>
      <c r="G676" s="4"/>
      <c r="H676" s="5"/>
      <c r="I676" s="4"/>
    </row>
    <row r="677" spans="6:9" ht="15">
      <c r="F677" s="4"/>
      <c r="G677" s="4"/>
      <c r="H677" s="5"/>
      <c r="I677" s="4"/>
    </row>
    <row r="678" spans="6:9" ht="15">
      <c r="F678" s="4"/>
      <c r="G678" s="4"/>
      <c r="H678" s="5"/>
      <c r="I678" s="4"/>
    </row>
    <row r="679" spans="6:9" ht="15">
      <c r="F679" s="4"/>
      <c r="G679" s="4"/>
      <c r="H679" s="5"/>
      <c r="I679" s="4"/>
    </row>
    <row r="680" spans="6:9" ht="15">
      <c r="F680" s="4"/>
      <c r="G680" s="4"/>
      <c r="H680" s="5"/>
      <c r="I680" s="4"/>
    </row>
    <row r="681" spans="6:9" ht="15">
      <c r="F681" s="4"/>
      <c r="G681" s="4"/>
      <c r="H681" s="5"/>
      <c r="I681" s="4"/>
    </row>
    <row r="682" spans="6:9" ht="15">
      <c r="F682" s="4"/>
      <c r="G682" s="4"/>
      <c r="H682" s="5"/>
      <c r="I682" s="4"/>
    </row>
    <row r="683" spans="6:9" ht="15">
      <c r="F683" s="4"/>
      <c r="G683" s="4"/>
      <c r="H683" s="5"/>
      <c r="I683" s="4"/>
    </row>
    <row r="684" spans="6:9" ht="15">
      <c r="F684" s="4"/>
      <c r="G684" s="4"/>
      <c r="H684" s="5"/>
      <c r="I684" s="4"/>
    </row>
    <row r="685" spans="6:9" ht="15">
      <c r="F685" s="4"/>
      <c r="G685" s="4"/>
      <c r="H685" s="5"/>
      <c r="I685" s="4"/>
    </row>
    <row r="686" spans="6:9" ht="15">
      <c r="F686" s="4"/>
      <c r="G686" s="4"/>
      <c r="H686" s="5"/>
      <c r="I686" s="4"/>
    </row>
    <row r="687" spans="6:9" ht="15">
      <c r="F687" s="4"/>
      <c r="G687" s="4"/>
      <c r="H687" s="5"/>
      <c r="I687" s="4"/>
    </row>
    <row r="688" spans="6:9" ht="15">
      <c r="F688" s="4"/>
      <c r="G688" s="4"/>
      <c r="H688" s="5"/>
      <c r="I688" s="4"/>
    </row>
    <row r="689" spans="6:9" ht="15">
      <c r="F689" s="4"/>
      <c r="G689" s="4"/>
      <c r="H689" s="5"/>
      <c r="I689" s="4"/>
    </row>
    <row r="690" spans="6:9" ht="15">
      <c r="F690" s="4"/>
      <c r="G690" s="4"/>
      <c r="H690" s="5"/>
      <c r="I690" s="4"/>
    </row>
    <row r="691" spans="6:9" ht="15">
      <c r="F691" s="4"/>
      <c r="G691" s="4"/>
      <c r="H691" s="5"/>
      <c r="I691" s="4"/>
    </row>
    <row r="692" spans="6:9" ht="15">
      <c r="F692" s="4"/>
      <c r="G692" s="4"/>
      <c r="H692" s="5"/>
      <c r="I692" s="4"/>
    </row>
    <row r="693" spans="6:9" ht="15">
      <c r="F693" s="4"/>
      <c r="G693" s="4"/>
      <c r="H693" s="5"/>
      <c r="I693" s="4"/>
    </row>
    <row r="694" spans="6:9" ht="15">
      <c r="F694" s="4"/>
      <c r="G694" s="4"/>
      <c r="H694" s="5"/>
      <c r="I694" s="4"/>
    </row>
    <row r="695" spans="6:9" ht="15">
      <c r="F695" s="4"/>
      <c r="G695" s="4"/>
      <c r="H695" s="5"/>
      <c r="I695" s="4"/>
    </row>
    <row r="696" spans="6:9" ht="15">
      <c r="F696" s="4"/>
      <c r="G696" s="4"/>
      <c r="H696" s="5"/>
      <c r="I696" s="4"/>
    </row>
    <row r="697" spans="6:9" ht="15">
      <c r="F697" s="4"/>
      <c r="G697" s="4"/>
      <c r="H697" s="5"/>
      <c r="I697" s="4"/>
    </row>
    <row r="698" spans="6:9" ht="15">
      <c r="F698" s="4"/>
      <c r="G698" s="4"/>
      <c r="H698" s="5"/>
      <c r="I698" s="4"/>
    </row>
    <row r="699" spans="6:9" ht="15">
      <c r="F699" s="4"/>
      <c r="G699" s="4"/>
      <c r="H699" s="5"/>
      <c r="I699" s="4"/>
    </row>
    <row r="700" spans="6:9" ht="15">
      <c r="F700" s="4"/>
      <c r="G700" s="4"/>
      <c r="H700" s="5"/>
      <c r="I700" s="4"/>
    </row>
    <row r="701" spans="6:9" ht="15">
      <c r="F701" s="4"/>
      <c r="G701" s="4"/>
      <c r="H701" s="5"/>
      <c r="I701" s="4"/>
    </row>
    <row r="702" spans="6:9" ht="15">
      <c r="F702" s="4"/>
      <c r="G702" s="4"/>
      <c r="H702" s="5"/>
      <c r="I702" s="4"/>
    </row>
    <row r="703" spans="6:9" ht="15">
      <c r="F703" s="4"/>
      <c r="G703" s="4"/>
      <c r="H703" s="5"/>
      <c r="I703" s="4"/>
    </row>
    <row r="704" spans="6:9" ht="15">
      <c r="F704" s="4"/>
      <c r="G704" s="4"/>
      <c r="H704" s="5"/>
      <c r="I704" s="4"/>
    </row>
    <row r="705" spans="6:9" ht="15">
      <c r="F705" s="4"/>
      <c r="G705" s="4"/>
      <c r="H705" s="5"/>
      <c r="I705" s="4"/>
    </row>
    <row r="706" spans="6:9" ht="15">
      <c r="F706" s="4"/>
      <c r="G706" s="4"/>
      <c r="H706" s="5"/>
      <c r="I706" s="4"/>
    </row>
    <row r="707" spans="6:9" ht="15">
      <c r="F707" s="4"/>
      <c r="G707" s="4"/>
      <c r="H707" s="5"/>
      <c r="I707" s="4"/>
    </row>
    <row r="708" spans="6:9" ht="15">
      <c r="F708" s="4"/>
      <c r="G708" s="4"/>
      <c r="H708" s="5"/>
      <c r="I708" s="4"/>
    </row>
    <row r="709" spans="6:9" ht="15">
      <c r="F709" s="4"/>
      <c r="G709" s="4"/>
      <c r="H709" s="5"/>
      <c r="I709" s="4"/>
    </row>
    <row r="710" spans="6:9" ht="15">
      <c r="F710" s="4"/>
      <c r="G710" s="4"/>
      <c r="H710" s="5"/>
      <c r="I710" s="4"/>
    </row>
    <row r="711" spans="6:9" ht="15">
      <c r="F711" s="4"/>
      <c r="G711" s="4"/>
      <c r="H711" s="5"/>
      <c r="I711" s="4"/>
    </row>
    <row r="712" spans="6:9" ht="15">
      <c r="F712" s="4"/>
      <c r="G712" s="4"/>
      <c r="H712" s="5"/>
      <c r="I712" s="4"/>
    </row>
    <row r="713" spans="6:9" ht="15">
      <c r="F713" s="4"/>
      <c r="G713" s="4"/>
      <c r="H713" s="5"/>
      <c r="I713" s="4"/>
    </row>
    <row r="714" spans="6:9" ht="15">
      <c r="F714" s="4"/>
      <c r="G714" s="4"/>
      <c r="H714" s="5"/>
      <c r="I714" s="4"/>
    </row>
    <row r="715" spans="6:9" ht="15">
      <c r="F715" s="4"/>
      <c r="G715" s="4"/>
      <c r="H715" s="5"/>
      <c r="I715" s="4"/>
    </row>
    <row r="716" spans="6:9" ht="15">
      <c r="F716" s="4"/>
      <c r="G716" s="4"/>
      <c r="H716" s="5"/>
      <c r="I716" s="4"/>
    </row>
    <row r="717" spans="6:9" ht="15">
      <c r="F717" s="4"/>
      <c r="G717" s="4"/>
      <c r="H717" s="5"/>
      <c r="I717" s="4"/>
    </row>
    <row r="718" spans="6:9" ht="15">
      <c r="F718" s="4"/>
      <c r="G718" s="4"/>
      <c r="H718" s="5"/>
      <c r="I718" s="4"/>
    </row>
    <row r="719" spans="6:9" ht="15">
      <c r="F719" s="4"/>
      <c r="G719" s="4"/>
      <c r="H719" s="5"/>
      <c r="I719" s="4"/>
    </row>
    <row r="720" spans="6:9" ht="15">
      <c r="F720" s="4"/>
      <c r="G720" s="4"/>
      <c r="H720" s="5"/>
      <c r="I720" s="4"/>
    </row>
    <row r="721" spans="6:9" ht="15">
      <c r="F721" s="4"/>
      <c r="G721" s="4"/>
      <c r="H721" s="5"/>
      <c r="I721" s="4"/>
    </row>
    <row r="722" spans="6:9" ht="15">
      <c r="F722" s="4"/>
      <c r="G722" s="4"/>
      <c r="H722" s="5"/>
      <c r="I722" s="4"/>
    </row>
    <row r="723" spans="6:9" ht="15">
      <c r="F723" s="4"/>
      <c r="G723" s="4"/>
      <c r="H723" s="5"/>
      <c r="I723" s="4"/>
    </row>
    <row r="724" spans="6:9" ht="15">
      <c r="F724" s="4"/>
      <c r="G724" s="4"/>
      <c r="H724" s="5"/>
      <c r="I724" s="4"/>
    </row>
    <row r="725" spans="6:9" ht="15">
      <c r="F725" s="4"/>
      <c r="G725" s="4"/>
      <c r="H725" s="5"/>
      <c r="I725" s="4"/>
    </row>
    <row r="726" spans="6:9" ht="15">
      <c r="F726" s="4"/>
      <c r="G726" s="4"/>
      <c r="H726" s="5"/>
      <c r="I726" s="4"/>
    </row>
    <row r="727" spans="6:9" ht="15">
      <c r="F727" s="4"/>
      <c r="G727" s="4"/>
      <c r="H727" s="5"/>
      <c r="I727" s="4"/>
    </row>
    <row r="728" spans="6:9" ht="15">
      <c r="F728" s="4"/>
      <c r="G728" s="4"/>
      <c r="H728" s="5"/>
      <c r="I728" s="4"/>
    </row>
    <row r="729" spans="6:9" ht="15">
      <c r="F729" s="4"/>
      <c r="G729" s="4"/>
      <c r="H729" s="5"/>
      <c r="I729" s="4"/>
    </row>
    <row r="730" spans="6:9" ht="15">
      <c r="F730" s="4"/>
      <c r="G730" s="4"/>
      <c r="H730" s="5"/>
      <c r="I730" s="4"/>
    </row>
    <row r="731" spans="6:9" ht="15">
      <c r="F731" s="4"/>
      <c r="G731" s="4"/>
      <c r="H731" s="5"/>
      <c r="I731" s="4"/>
    </row>
    <row r="732" spans="6:9" ht="15">
      <c r="F732" s="4"/>
      <c r="G732" s="4"/>
      <c r="H732" s="5"/>
      <c r="I732" s="4"/>
    </row>
    <row r="733" spans="6:9" ht="15">
      <c r="F733" s="4"/>
      <c r="G733" s="4"/>
      <c r="H733" s="5"/>
      <c r="I733" s="4"/>
    </row>
    <row r="734" spans="6:9" ht="15">
      <c r="F734" s="4"/>
      <c r="G734" s="4"/>
      <c r="H734" s="5"/>
      <c r="I734" s="4"/>
    </row>
    <row r="735" spans="6:9" ht="15">
      <c r="F735" s="4"/>
      <c r="G735" s="4"/>
      <c r="H735" s="5"/>
      <c r="I735" s="4"/>
    </row>
    <row r="736" spans="6:9" ht="15">
      <c r="F736" s="4"/>
      <c r="G736" s="4"/>
      <c r="H736" s="5"/>
      <c r="I736" s="4"/>
    </row>
    <row r="737" spans="6:9" ht="15">
      <c r="F737" s="4"/>
      <c r="G737" s="4"/>
      <c r="H737" s="5"/>
      <c r="I737" s="4"/>
    </row>
    <row r="738" spans="6:9" ht="15">
      <c r="F738" s="4"/>
      <c r="G738" s="4"/>
      <c r="H738" s="5"/>
      <c r="I738" s="4"/>
    </row>
    <row r="739" spans="6:9" ht="15">
      <c r="F739" s="4"/>
      <c r="G739" s="4"/>
      <c r="H739" s="5"/>
      <c r="I739" s="4"/>
    </row>
    <row r="740" spans="6:9" ht="15">
      <c r="F740" s="4"/>
      <c r="G740" s="4"/>
      <c r="H740" s="5"/>
      <c r="I740" s="4"/>
    </row>
    <row r="741" spans="6:9" ht="15">
      <c r="F741" s="4"/>
      <c r="G741" s="4"/>
      <c r="H741" s="5"/>
      <c r="I741" s="4"/>
    </row>
    <row r="742" spans="6:9" ht="15">
      <c r="F742" s="4"/>
      <c r="G742" s="4"/>
      <c r="H742" s="5"/>
      <c r="I742" s="4"/>
    </row>
    <row r="743" spans="6:9" ht="15">
      <c r="F743" s="4"/>
      <c r="G743" s="4"/>
      <c r="H743" s="5"/>
      <c r="I743" s="4"/>
    </row>
    <row r="744" spans="6:9" ht="15">
      <c r="F744" s="4"/>
      <c r="G744" s="4"/>
      <c r="H744" s="5"/>
      <c r="I744" s="4"/>
    </row>
    <row r="745" spans="6:9" ht="15">
      <c r="F745" s="4"/>
      <c r="G745" s="4"/>
      <c r="H745" s="5"/>
      <c r="I745" s="4"/>
    </row>
    <row r="746" spans="6:9" ht="15">
      <c r="F746" s="4"/>
      <c r="G746" s="4"/>
      <c r="H746" s="5"/>
      <c r="I746" s="4"/>
    </row>
    <row r="747" spans="6:9" ht="15">
      <c r="F747" s="4"/>
      <c r="G747" s="4"/>
      <c r="H747" s="5"/>
      <c r="I747" s="4"/>
    </row>
    <row r="748" spans="6:9" ht="15">
      <c r="F748" s="4"/>
      <c r="G748" s="4"/>
      <c r="H748" s="5"/>
      <c r="I748" s="4"/>
    </row>
    <row r="749" spans="6:9" ht="15">
      <c r="F749" s="4"/>
      <c r="G749" s="4"/>
      <c r="H749" s="5"/>
      <c r="I749" s="4"/>
    </row>
    <row r="750" spans="6:9" ht="15">
      <c r="F750" s="4"/>
      <c r="G750" s="4"/>
      <c r="H750" s="5"/>
      <c r="I750" s="4"/>
    </row>
    <row r="751" spans="6:9" ht="15">
      <c r="F751" s="4"/>
      <c r="G751" s="4"/>
      <c r="H751" s="5"/>
      <c r="I751" s="4"/>
    </row>
    <row r="752" spans="6:9" ht="15">
      <c r="F752" s="4"/>
      <c r="G752" s="4"/>
      <c r="H752" s="5"/>
      <c r="I752" s="4"/>
    </row>
    <row r="753" spans="6:9" ht="15">
      <c r="F753" s="4"/>
      <c r="G753" s="4"/>
      <c r="H753" s="5"/>
      <c r="I753" s="4"/>
    </row>
    <row r="754" spans="6:9" ht="15">
      <c r="F754" s="4"/>
      <c r="G754" s="4"/>
      <c r="H754" s="5"/>
      <c r="I754" s="4"/>
    </row>
    <row r="755" spans="6:9" ht="15">
      <c r="F755" s="4"/>
      <c r="G755" s="4"/>
      <c r="H755" s="5"/>
      <c r="I755" s="4"/>
    </row>
    <row r="756" spans="6:9" ht="15">
      <c r="F756" s="4"/>
      <c r="G756" s="4"/>
      <c r="H756" s="5"/>
      <c r="I756" s="4"/>
    </row>
    <row r="757" spans="6:9" ht="15">
      <c r="F757" s="4"/>
      <c r="G757" s="4"/>
      <c r="H757" s="5"/>
      <c r="I757" s="4"/>
    </row>
    <row r="758" spans="6:9" ht="15">
      <c r="F758" s="4"/>
      <c r="G758" s="4"/>
      <c r="H758" s="5"/>
      <c r="I758" s="4"/>
    </row>
    <row r="759" spans="6:9" ht="15">
      <c r="F759" s="4"/>
      <c r="G759" s="4"/>
      <c r="H759" s="5"/>
      <c r="I759" s="4"/>
    </row>
    <row r="760" spans="6:9" ht="15">
      <c r="F760" s="4"/>
      <c r="G760" s="4"/>
      <c r="H760" s="5"/>
      <c r="I760" s="4"/>
    </row>
    <row r="761" spans="6:9" ht="15">
      <c r="F761" s="4"/>
      <c r="G761" s="4"/>
      <c r="H761" s="5"/>
      <c r="I761" s="4"/>
    </row>
    <row r="762" spans="6:9" ht="15">
      <c r="F762" s="4"/>
      <c r="G762" s="4"/>
      <c r="H762" s="5"/>
      <c r="I762" s="4"/>
    </row>
    <row r="763" spans="6:9" ht="15">
      <c r="F763" s="4"/>
      <c r="G763" s="4"/>
      <c r="H763" s="5"/>
      <c r="I763" s="4"/>
    </row>
    <row r="764" spans="6:9" ht="15">
      <c r="F764" s="4"/>
      <c r="G764" s="4"/>
      <c r="H764" s="5"/>
      <c r="I764" s="4"/>
    </row>
    <row r="765" spans="6:9" ht="15">
      <c r="F765" s="4"/>
      <c r="G765" s="4"/>
      <c r="H765" s="5"/>
      <c r="I765" s="4"/>
    </row>
    <row r="766" spans="6:9" ht="15">
      <c r="F766" s="4"/>
      <c r="G766" s="4"/>
      <c r="H766" s="5"/>
      <c r="I766" s="4"/>
    </row>
    <row r="767" spans="6:9" ht="15">
      <c r="F767" s="4"/>
      <c r="G767" s="4"/>
      <c r="H767" s="5"/>
      <c r="I767" s="4"/>
    </row>
    <row r="768" spans="6:9" ht="15">
      <c r="F768" s="4"/>
      <c r="G768" s="4"/>
      <c r="H768" s="5"/>
      <c r="I768" s="4"/>
    </row>
    <row r="769" spans="6:9" ht="15">
      <c r="F769" s="4"/>
      <c r="G769" s="4"/>
      <c r="H769" s="5"/>
      <c r="I769" s="4"/>
    </row>
    <row r="770" spans="6:9" ht="15">
      <c r="F770" s="4"/>
      <c r="G770" s="4"/>
      <c r="H770" s="5"/>
      <c r="I770" s="4"/>
    </row>
    <row r="771" spans="6:9" ht="15">
      <c r="F771" s="4"/>
      <c r="G771" s="4"/>
      <c r="H771" s="5"/>
      <c r="I771" s="4"/>
    </row>
    <row r="772" spans="6:9" ht="15">
      <c r="F772" s="4"/>
      <c r="G772" s="4"/>
      <c r="H772" s="5"/>
      <c r="I772" s="4"/>
    </row>
    <row r="773" spans="6:9" ht="15">
      <c r="F773" s="4"/>
      <c r="G773" s="4"/>
      <c r="H773" s="5"/>
      <c r="I773" s="4"/>
    </row>
    <row r="774" spans="6:9" ht="15">
      <c r="F774" s="4"/>
      <c r="G774" s="4"/>
      <c r="H774" s="5"/>
      <c r="I774" s="4"/>
    </row>
    <row r="775" spans="6:9" ht="15">
      <c r="F775" s="4"/>
      <c r="G775" s="4"/>
      <c r="H775" s="5"/>
      <c r="I775" s="4"/>
    </row>
    <row r="776" spans="6:9" ht="15">
      <c r="F776" s="4"/>
      <c r="G776" s="4"/>
      <c r="H776" s="5"/>
      <c r="I776" s="4"/>
    </row>
    <row r="777" spans="6:9" ht="15">
      <c r="F777" s="4"/>
      <c r="G777" s="4"/>
      <c r="H777" s="5"/>
      <c r="I777" s="4"/>
    </row>
    <row r="778" spans="6:9" ht="15">
      <c r="F778" s="4"/>
      <c r="G778" s="4"/>
      <c r="H778" s="5"/>
      <c r="I778" s="4"/>
    </row>
    <row r="779" spans="6:9" ht="15">
      <c r="F779" s="4"/>
      <c r="G779" s="4"/>
      <c r="H779" s="5"/>
      <c r="I779" s="4"/>
    </row>
    <row r="780" spans="6:9" ht="15">
      <c r="F780" s="4"/>
      <c r="G780" s="4"/>
      <c r="H780" s="5"/>
      <c r="I780" s="4"/>
    </row>
    <row r="781" spans="6:9" ht="15">
      <c r="F781" s="4"/>
      <c r="G781" s="4"/>
      <c r="H781" s="5"/>
      <c r="I781" s="4"/>
    </row>
    <row r="782" spans="6:9" ht="15">
      <c r="F782" s="4"/>
      <c r="G782" s="4"/>
      <c r="H782" s="5"/>
      <c r="I782" s="4"/>
    </row>
    <row r="783" spans="6:9" ht="15">
      <c r="F783" s="4"/>
      <c r="G783" s="4"/>
      <c r="H783" s="5"/>
      <c r="I783" s="4"/>
    </row>
    <row r="784" spans="6:9" ht="15">
      <c r="F784" s="4"/>
      <c r="G784" s="4"/>
      <c r="H784" s="5"/>
      <c r="I784" s="4"/>
    </row>
    <row r="785" spans="6:9" ht="15">
      <c r="F785" s="4"/>
      <c r="G785" s="4"/>
      <c r="H785" s="5"/>
      <c r="I785" s="4"/>
    </row>
    <row r="786" spans="6:9" ht="15">
      <c r="F786" s="4"/>
      <c r="G786" s="4"/>
      <c r="H786" s="5"/>
      <c r="I786" s="4"/>
    </row>
    <row r="787" spans="6:9" ht="15">
      <c r="F787" s="4"/>
      <c r="G787" s="4"/>
      <c r="H787" s="5"/>
      <c r="I787" s="4"/>
    </row>
    <row r="788" spans="6:9" ht="15">
      <c r="F788" s="4"/>
      <c r="G788" s="4"/>
      <c r="H788" s="5"/>
      <c r="I788" s="4"/>
    </row>
    <row r="789" spans="6:9" ht="15">
      <c r="F789" s="4"/>
      <c r="G789" s="4"/>
      <c r="H789" s="5"/>
      <c r="I789" s="4"/>
    </row>
    <row r="790" spans="6:9" ht="15">
      <c r="F790" s="4"/>
      <c r="G790" s="4"/>
      <c r="H790" s="5"/>
      <c r="I790" s="4"/>
    </row>
    <row r="791" spans="6:9" ht="15">
      <c r="F791" s="4"/>
      <c r="G791" s="4"/>
      <c r="H791" s="5"/>
      <c r="I791" s="4"/>
    </row>
    <row r="792" spans="6:9" ht="15">
      <c r="F792" s="4"/>
      <c r="G792" s="4"/>
      <c r="H792" s="5"/>
      <c r="I792" s="4"/>
    </row>
    <row r="793" spans="6:9" ht="15">
      <c r="F793" s="4"/>
      <c r="G793" s="4"/>
      <c r="H793" s="5"/>
      <c r="I793" s="4"/>
    </row>
    <row r="794" spans="6:9" ht="15">
      <c r="F794" s="4"/>
      <c r="G794" s="4"/>
      <c r="H794" s="5"/>
      <c r="I794" s="4"/>
    </row>
    <row r="795" spans="6:9" ht="15">
      <c r="F795" s="4"/>
      <c r="G795" s="4"/>
      <c r="H795" s="5"/>
      <c r="I795" s="4"/>
    </row>
    <row r="796" spans="6:9" ht="15">
      <c r="F796" s="4"/>
      <c r="G796" s="4"/>
      <c r="H796" s="5"/>
      <c r="I796" s="4"/>
    </row>
    <row r="797" spans="6:9" ht="15">
      <c r="F797" s="4"/>
      <c r="G797" s="4"/>
      <c r="H797" s="5"/>
      <c r="I797" s="4"/>
    </row>
    <row r="798" spans="6:9" ht="15">
      <c r="F798" s="4"/>
      <c r="G798" s="4"/>
      <c r="H798" s="5"/>
      <c r="I798" s="4"/>
    </row>
    <row r="799" spans="6:9" ht="15">
      <c r="F799" s="4"/>
      <c r="G799" s="4"/>
      <c r="H799" s="5"/>
      <c r="I799" s="4"/>
    </row>
    <row r="800" spans="6:9" ht="15">
      <c r="F800" s="4"/>
      <c r="G800" s="4"/>
      <c r="H800" s="5"/>
      <c r="I800" s="4"/>
    </row>
    <row r="801" spans="6:9" ht="15">
      <c r="F801" s="4"/>
      <c r="G801" s="4"/>
      <c r="H801" s="5"/>
      <c r="I801" s="4"/>
    </row>
    <row r="802" spans="6:9" ht="15">
      <c r="F802" s="4"/>
      <c r="G802" s="4"/>
      <c r="H802" s="5"/>
      <c r="I802" s="4"/>
    </row>
    <row r="803" spans="6:9" ht="15">
      <c r="F803" s="4"/>
      <c r="G803" s="4"/>
      <c r="H803" s="5"/>
      <c r="I803" s="4"/>
    </row>
    <row r="804" spans="6:9" ht="15">
      <c r="F804" s="4"/>
      <c r="G804" s="4"/>
      <c r="H804" s="5"/>
      <c r="I804" s="4"/>
    </row>
    <row r="805" spans="6:9" ht="15">
      <c r="F805" s="4"/>
      <c r="G805" s="4"/>
      <c r="H805" s="5"/>
      <c r="I805" s="4"/>
    </row>
    <row r="806" spans="6:9" ht="15">
      <c r="F806" s="4"/>
      <c r="G806" s="4"/>
      <c r="H806" s="5"/>
      <c r="I806" s="4"/>
    </row>
    <row r="807" spans="6:9" ht="15">
      <c r="F807" s="4"/>
      <c r="G807" s="4"/>
      <c r="H807" s="5"/>
      <c r="I807" s="4"/>
    </row>
    <row r="808" spans="6:9" ht="15">
      <c r="F808" s="4"/>
      <c r="G808" s="4"/>
      <c r="H808" s="5"/>
      <c r="I808" s="4"/>
    </row>
    <row r="809" spans="6:9" ht="15">
      <c r="F809" s="4"/>
      <c r="G809" s="4"/>
      <c r="H809" s="5"/>
      <c r="I809" s="4"/>
    </row>
    <row r="810" spans="6:9" ht="15">
      <c r="F810" s="4"/>
      <c r="G810" s="4"/>
      <c r="H810" s="5"/>
      <c r="I810" s="4"/>
    </row>
    <row r="811" spans="6:9" ht="15">
      <c r="F811" s="4"/>
      <c r="G811" s="4"/>
      <c r="H811" s="5"/>
      <c r="I811" s="4"/>
    </row>
    <row r="812" spans="6:9" ht="15">
      <c r="F812" s="4"/>
      <c r="G812" s="4"/>
      <c r="H812" s="5"/>
      <c r="I812" s="4"/>
    </row>
    <row r="813" spans="6:9" ht="15">
      <c r="F813" s="4"/>
      <c r="G813" s="4"/>
      <c r="H813" s="5"/>
      <c r="I813" s="4"/>
    </row>
    <row r="814" spans="6:9" ht="15">
      <c r="F814" s="4"/>
      <c r="G814" s="4"/>
      <c r="H814" s="5"/>
      <c r="I814" s="4"/>
    </row>
    <row r="815" spans="6:9" ht="15">
      <c r="F815" s="4"/>
      <c r="G815" s="4"/>
      <c r="H815" s="5"/>
      <c r="I815" s="4"/>
    </row>
    <row r="816" spans="6:9" ht="15">
      <c r="F816" s="4"/>
      <c r="G816" s="4"/>
      <c r="H816" s="5"/>
      <c r="I816" s="4"/>
    </row>
    <row r="817" spans="6:9" ht="15">
      <c r="F817" s="4"/>
      <c r="G817" s="4"/>
      <c r="H817" s="5"/>
      <c r="I817" s="4"/>
    </row>
    <row r="818" spans="6:9" ht="15">
      <c r="F818" s="4"/>
      <c r="G818" s="4"/>
      <c r="H818" s="5"/>
      <c r="I818" s="4"/>
    </row>
    <row r="819" spans="6:9" ht="15">
      <c r="F819" s="4"/>
      <c r="G819" s="4"/>
      <c r="H819" s="5"/>
      <c r="I819" s="4"/>
    </row>
    <row r="820" spans="6:9" ht="15">
      <c r="F820" s="4"/>
      <c r="G820" s="4"/>
      <c r="H820" s="5"/>
      <c r="I820" s="4"/>
    </row>
    <row r="821" spans="6:9" ht="15">
      <c r="F821" s="4"/>
      <c r="G821" s="4"/>
      <c r="H821" s="5"/>
      <c r="I821" s="4"/>
    </row>
    <row r="822" spans="6:9" ht="15">
      <c r="F822" s="4"/>
      <c r="G822" s="4"/>
      <c r="H822" s="5"/>
      <c r="I822" s="4"/>
    </row>
    <row r="823" spans="6:9" ht="15">
      <c r="F823" s="4"/>
      <c r="G823" s="4"/>
      <c r="H823" s="5"/>
      <c r="I823" s="4"/>
    </row>
    <row r="824" spans="6:9" ht="15">
      <c r="F824" s="4"/>
      <c r="G824" s="4"/>
      <c r="H824" s="5"/>
      <c r="I824" s="4"/>
    </row>
    <row r="825" spans="6:9" ht="15">
      <c r="F825" s="4"/>
      <c r="G825" s="4"/>
      <c r="H825" s="5"/>
      <c r="I825" s="4"/>
    </row>
    <row r="826" spans="6:9" ht="15">
      <c r="F826" s="4"/>
      <c r="G826" s="4"/>
      <c r="H826" s="5"/>
      <c r="I826" s="4"/>
    </row>
    <row r="827" spans="6:9" ht="15">
      <c r="F827" s="4"/>
      <c r="G827" s="4"/>
      <c r="H827" s="5"/>
      <c r="I827" s="4"/>
    </row>
    <row r="828" spans="6:9" ht="15">
      <c r="F828" s="4"/>
      <c r="G828" s="4"/>
      <c r="H828" s="5"/>
      <c r="I828" s="4"/>
    </row>
    <row r="829" spans="6:9" ht="15">
      <c r="F829" s="4"/>
      <c r="G829" s="4"/>
      <c r="H829" s="5"/>
      <c r="I829" s="4"/>
    </row>
    <row r="830" spans="6:9" ht="15">
      <c r="F830" s="4"/>
      <c r="G830" s="4"/>
      <c r="H830" s="5"/>
      <c r="I830" s="4"/>
    </row>
    <row r="831" spans="6:9" ht="15">
      <c r="F831" s="4"/>
      <c r="G831" s="4"/>
      <c r="H831" s="5"/>
      <c r="I831" s="4"/>
    </row>
    <row r="832" spans="6:9" ht="15">
      <c r="F832" s="4"/>
      <c r="G832" s="4"/>
      <c r="H832" s="5"/>
      <c r="I832" s="4"/>
    </row>
    <row r="833" spans="6:9" ht="15">
      <c r="F833" s="4"/>
      <c r="G833" s="4"/>
      <c r="H833" s="5"/>
      <c r="I833" s="4"/>
    </row>
    <row r="834" spans="6:9" ht="15">
      <c r="F834" s="4"/>
      <c r="G834" s="4"/>
      <c r="H834" s="5"/>
      <c r="I834" s="4"/>
    </row>
    <row r="835" spans="6:9" ht="15">
      <c r="F835" s="4"/>
      <c r="G835" s="4"/>
      <c r="H835" s="5"/>
      <c r="I835" s="4"/>
    </row>
    <row r="836" spans="6:9" ht="15">
      <c r="F836" s="4"/>
      <c r="G836" s="4"/>
      <c r="H836" s="5"/>
      <c r="I836" s="4"/>
    </row>
    <row r="837" spans="6:9" ht="15">
      <c r="F837" s="4"/>
      <c r="G837" s="4"/>
      <c r="H837" s="5"/>
      <c r="I837" s="4"/>
    </row>
    <row r="838" spans="6:9" ht="15">
      <c r="F838" s="4"/>
      <c r="G838" s="4"/>
      <c r="H838" s="5"/>
      <c r="I838" s="4"/>
    </row>
    <row r="839" spans="6:9" ht="15">
      <c r="F839" s="4"/>
      <c r="G839" s="4"/>
      <c r="H839" s="5"/>
      <c r="I839" s="4"/>
    </row>
    <row r="840" spans="6:9" ht="15">
      <c r="F840" s="4"/>
      <c r="G840" s="4"/>
      <c r="H840" s="5"/>
      <c r="I840" s="4"/>
    </row>
    <row r="841" spans="6:9" ht="15">
      <c r="F841" s="4"/>
      <c r="G841" s="4"/>
      <c r="H841" s="5"/>
      <c r="I841" s="4"/>
    </row>
    <row r="842" spans="6:9" ht="15">
      <c r="F842" s="4"/>
      <c r="G842" s="4"/>
      <c r="H842" s="5"/>
      <c r="I842" s="4"/>
    </row>
    <row r="843" spans="6:9" ht="15">
      <c r="F843" s="4"/>
      <c r="G843" s="4"/>
      <c r="H843" s="5"/>
      <c r="I843" s="4"/>
    </row>
    <row r="844" spans="6:9" ht="15">
      <c r="F844" s="4"/>
      <c r="G844" s="4"/>
      <c r="H844" s="5"/>
      <c r="I844" s="4"/>
    </row>
    <row r="845" spans="6:9" ht="15">
      <c r="F845" s="4"/>
      <c r="G845" s="4"/>
      <c r="H845" s="5"/>
      <c r="I845" s="4"/>
    </row>
    <row r="846" spans="6:9" ht="15">
      <c r="F846" s="4"/>
      <c r="G846" s="4"/>
      <c r="H846" s="5"/>
      <c r="I846" s="4"/>
    </row>
    <row r="847" spans="6:9" ht="15">
      <c r="F847" s="4"/>
      <c r="G847" s="4"/>
      <c r="H847" s="5"/>
      <c r="I847" s="4"/>
    </row>
    <row r="848" spans="6:9" ht="15">
      <c r="F848" s="4"/>
      <c r="G848" s="4"/>
      <c r="H848" s="5"/>
      <c r="I848" s="4"/>
    </row>
    <row r="849" spans="6:9" ht="15">
      <c r="F849" s="4"/>
      <c r="G849" s="4"/>
      <c r="H849" s="5"/>
      <c r="I849" s="4"/>
    </row>
    <row r="850" spans="6:9" ht="15">
      <c r="F850" s="4"/>
      <c r="G850" s="4"/>
      <c r="H850" s="5"/>
      <c r="I850" s="4"/>
    </row>
    <row r="851" spans="6:9" ht="15">
      <c r="F851" s="4"/>
      <c r="G851" s="4"/>
      <c r="H851" s="5"/>
      <c r="I851" s="4"/>
    </row>
    <row r="852" spans="6:9" ht="15">
      <c r="F852" s="4"/>
      <c r="G852" s="4"/>
      <c r="H852" s="5"/>
      <c r="I852" s="4"/>
    </row>
    <row r="853" spans="6:9" ht="15">
      <c r="F853" s="4"/>
      <c r="G853" s="4"/>
      <c r="H853" s="5"/>
      <c r="I853" s="4"/>
    </row>
    <row r="854" spans="6:9" ht="15">
      <c r="F854" s="4"/>
      <c r="G854" s="4"/>
      <c r="H854" s="5"/>
      <c r="I854" s="4"/>
    </row>
    <row r="855" spans="6:9" ht="15">
      <c r="F855" s="4"/>
      <c r="G855" s="4"/>
      <c r="H855" s="5"/>
      <c r="I855" s="4"/>
    </row>
    <row r="856" spans="6:9" ht="15">
      <c r="F856" s="4"/>
      <c r="G856" s="4"/>
      <c r="H856" s="5"/>
      <c r="I856" s="4"/>
    </row>
    <row r="857" spans="6:9" ht="15">
      <c r="F857" s="4"/>
      <c r="G857" s="4"/>
      <c r="H857" s="5"/>
      <c r="I857" s="4"/>
    </row>
    <row r="858" spans="6:9" ht="15">
      <c r="F858" s="4"/>
      <c r="G858" s="4"/>
      <c r="H858" s="5"/>
      <c r="I858" s="4"/>
    </row>
    <row r="859" spans="6:9" ht="15">
      <c r="F859" s="4"/>
      <c r="G859" s="4"/>
      <c r="H859" s="5"/>
      <c r="I859" s="4"/>
    </row>
    <row r="860" spans="6:9" ht="15">
      <c r="F860" s="4"/>
      <c r="G860" s="4"/>
      <c r="H860" s="5"/>
      <c r="I860" s="4"/>
    </row>
    <row r="861" spans="6:9" ht="15">
      <c r="F861" s="4"/>
      <c r="G861" s="4"/>
      <c r="H861" s="5"/>
      <c r="I861" s="4"/>
    </row>
    <row r="862" spans="6:9" ht="15">
      <c r="F862" s="4"/>
      <c r="G862" s="4"/>
      <c r="H862" s="5"/>
      <c r="I862" s="4"/>
    </row>
    <row r="863" spans="6:9" ht="15">
      <c r="F863" s="4"/>
      <c r="G863" s="4"/>
      <c r="H863" s="5"/>
      <c r="I863" s="4"/>
    </row>
    <row r="864" spans="6:9" ht="15">
      <c r="F864" s="4"/>
      <c r="G864" s="4"/>
      <c r="H864" s="5"/>
      <c r="I864" s="4"/>
    </row>
    <row r="865" spans="6:9" ht="15">
      <c r="F865" s="4"/>
      <c r="G865" s="4"/>
      <c r="H865" s="5"/>
      <c r="I865" s="4"/>
    </row>
    <row r="866" spans="6:9" ht="15">
      <c r="F866" s="4"/>
      <c r="G866" s="4"/>
      <c r="H866" s="5"/>
      <c r="I866" s="4"/>
    </row>
    <row r="867" spans="6:9" ht="15">
      <c r="F867" s="4"/>
      <c r="G867" s="4"/>
      <c r="H867" s="5"/>
      <c r="I867" s="4"/>
    </row>
    <row r="868" spans="6:9" ht="15">
      <c r="F868" s="4"/>
      <c r="G868" s="4"/>
      <c r="H868" s="5"/>
      <c r="I868" s="4"/>
    </row>
    <row r="869" spans="6:9" ht="15">
      <c r="F869" s="4"/>
      <c r="G869" s="4"/>
      <c r="H869" s="5"/>
      <c r="I869" s="4"/>
    </row>
    <row r="870" spans="6:9" ht="15">
      <c r="F870" s="4"/>
      <c r="G870" s="4"/>
      <c r="H870" s="5"/>
      <c r="I870" s="4"/>
    </row>
    <row r="871" spans="6:9" ht="15">
      <c r="F871" s="4"/>
      <c r="G871" s="4"/>
      <c r="H871" s="5"/>
      <c r="I871" s="4"/>
    </row>
    <row r="872" spans="6:9" ht="15">
      <c r="F872" s="4"/>
      <c r="G872" s="4"/>
      <c r="H872" s="5"/>
      <c r="I872" s="4"/>
    </row>
    <row r="873" spans="6:9" ht="15">
      <c r="F873" s="4"/>
      <c r="G873" s="4"/>
      <c r="H873" s="5"/>
      <c r="I873" s="4"/>
    </row>
    <row r="874" spans="6:9" ht="15">
      <c r="F874" s="4"/>
      <c r="G874" s="4"/>
      <c r="H874" s="5"/>
      <c r="I874" s="4"/>
    </row>
    <row r="875" spans="6:9" ht="15">
      <c r="F875" s="4"/>
      <c r="G875" s="4"/>
      <c r="H875" s="5"/>
      <c r="I875" s="4"/>
    </row>
    <row r="876" spans="6:9" ht="15">
      <c r="F876" s="4"/>
      <c r="G876" s="4"/>
      <c r="H876" s="5"/>
      <c r="I876" s="4"/>
    </row>
    <row r="877" spans="6:9" ht="15">
      <c r="F877" s="4"/>
      <c r="G877" s="4"/>
      <c r="H877" s="5"/>
      <c r="I877" s="4"/>
    </row>
    <row r="878" spans="6:9" ht="15">
      <c r="F878" s="4"/>
      <c r="G878" s="4"/>
      <c r="H878" s="5"/>
      <c r="I878" s="4"/>
    </row>
    <row r="879" spans="6:9" ht="15">
      <c r="F879" s="4"/>
      <c r="G879" s="4"/>
      <c r="H879" s="5"/>
      <c r="I879" s="4"/>
    </row>
    <row r="880" spans="6:9" ht="15">
      <c r="F880" s="4"/>
      <c r="G880" s="4"/>
      <c r="H880" s="5"/>
      <c r="I880" s="4"/>
    </row>
    <row r="881" spans="6:9" ht="15">
      <c r="F881" s="4"/>
      <c r="G881" s="4"/>
      <c r="H881" s="5"/>
      <c r="I881" s="4"/>
    </row>
    <row r="882" spans="6:9" ht="15">
      <c r="F882" s="4"/>
      <c r="G882" s="4"/>
      <c r="H882" s="5"/>
      <c r="I882" s="4"/>
    </row>
    <row r="883" spans="6:9" ht="15">
      <c r="F883" s="4"/>
      <c r="G883" s="4"/>
      <c r="H883" s="5"/>
      <c r="I883" s="4"/>
    </row>
    <row r="884" spans="6:9" ht="15">
      <c r="F884" s="4"/>
      <c r="G884" s="4"/>
      <c r="H884" s="5"/>
      <c r="I884" s="4"/>
    </row>
    <row r="885" spans="6:9" ht="15">
      <c r="F885" s="4"/>
      <c r="G885" s="4"/>
      <c r="H885" s="5"/>
      <c r="I885" s="4"/>
    </row>
    <row r="886" spans="6:9" ht="15">
      <c r="F886" s="4"/>
      <c r="G886" s="4"/>
      <c r="H886" s="5"/>
      <c r="I886" s="4"/>
    </row>
    <row r="887" spans="6:9" ht="15">
      <c r="F887" s="4"/>
      <c r="G887" s="4"/>
      <c r="H887" s="5"/>
      <c r="I887" s="4"/>
    </row>
    <row r="888" spans="6:9" ht="15">
      <c r="F888" s="4"/>
      <c r="G888" s="4"/>
      <c r="H888" s="5"/>
      <c r="I888" s="4"/>
    </row>
    <row r="889" spans="6:9" ht="15">
      <c r="F889" s="4"/>
      <c r="G889" s="4"/>
      <c r="H889" s="5"/>
      <c r="I889" s="4"/>
    </row>
    <row r="890" spans="6:9" ht="15">
      <c r="F890" s="4"/>
      <c r="G890" s="4"/>
      <c r="H890" s="5"/>
      <c r="I890" s="4"/>
    </row>
    <row r="891" spans="6:9" ht="15">
      <c r="F891" s="4"/>
      <c r="G891" s="4"/>
      <c r="H891" s="5"/>
      <c r="I891" s="4"/>
    </row>
    <row r="892" spans="6:9" ht="15">
      <c r="F892" s="4"/>
      <c r="G892" s="4"/>
      <c r="H892" s="5"/>
      <c r="I892" s="4"/>
    </row>
    <row r="893" spans="6:9" ht="15">
      <c r="F893" s="4"/>
      <c r="G893" s="4"/>
      <c r="H893" s="5"/>
      <c r="I893" s="4"/>
    </row>
    <row r="894" spans="6:9" ht="15">
      <c r="F894" s="4"/>
      <c r="G894" s="4"/>
      <c r="H894" s="5"/>
      <c r="I894" s="4"/>
    </row>
    <row r="895" spans="6:9" ht="15">
      <c r="F895" s="4"/>
      <c r="G895" s="4"/>
      <c r="H895" s="5"/>
      <c r="I895" s="4"/>
    </row>
    <row r="896" spans="6:9" ht="15">
      <c r="F896" s="4"/>
      <c r="G896" s="4"/>
      <c r="H896" s="5"/>
      <c r="I896" s="4"/>
    </row>
    <row r="897" spans="6:9" ht="15">
      <c r="F897" s="4"/>
      <c r="G897" s="4"/>
      <c r="H897" s="5"/>
      <c r="I897" s="4"/>
    </row>
    <row r="898" spans="6:9" ht="15">
      <c r="F898" s="4"/>
      <c r="G898" s="4"/>
      <c r="H898" s="5"/>
      <c r="I898" s="4"/>
    </row>
    <row r="899" spans="6:9" ht="15">
      <c r="F899" s="4"/>
      <c r="G899" s="4"/>
      <c r="H899" s="5"/>
      <c r="I899" s="4"/>
    </row>
    <row r="900" spans="6:9" ht="15">
      <c r="F900" s="4"/>
      <c r="G900" s="4"/>
      <c r="H900" s="5"/>
      <c r="I900" s="4"/>
    </row>
    <row r="901" spans="6:9" ht="15">
      <c r="F901" s="4"/>
      <c r="G901" s="4"/>
      <c r="H901" s="5"/>
      <c r="I901" s="4"/>
    </row>
    <row r="902" spans="6:9" ht="15">
      <c r="F902" s="4"/>
      <c r="G902" s="4"/>
      <c r="H902" s="5"/>
      <c r="I902" s="4"/>
    </row>
    <row r="903" spans="6:9" ht="15">
      <c r="F903" s="4"/>
      <c r="G903" s="4"/>
      <c r="H903" s="5"/>
      <c r="I903" s="4"/>
    </row>
    <row r="904" spans="6:9" ht="15">
      <c r="F904" s="4"/>
      <c r="G904" s="4"/>
      <c r="H904" s="5"/>
      <c r="I904" s="4"/>
    </row>
    <row r="905" spans="6:9" ht="15">
      <c r="F905" s="4"/>
      <c r="G905" s="4"/>
      <c r="H905" s="5"/>
      <c r="I905" s="4"/>
    </row>
    <row r="906" spans="6:9" ht="15">
      <c r="F906" s="4"/>
      <c r="G906" s="4"/>
      <c r="H906" s="5"/>
      <c r="I906" s="4"/>
    </row>
    <row r="907" spans="6:9" ht="15">
      <c r="F907" s="4"/>
      <c r="G907" s="4"/>
      <c r="H907" s="5"/>
      <c r="I907" s="4"/>
    </row>
    <row r="908" spans="6:9" ht="15">
      <c r="F908" s="4"/>
      <c r="G908" s="4"/>
      <c r="H908" s="5"/>
      <c r="I908" s="4"/>
    </row>
    <row r="909" spans="6:9" ht="15">
      <c r="F909" s="4"/>
      <c r="G909" s="4"/>
      <c r="H909" s="5"/>
      <c r="I909" s="4"/>
    </row>
    <row r="910" spans="6:9" ht="15">
      <c r="F910" s="4"/>
      <c r="G910" s="4"/>
      <c r="H910" s="5"/>
      <c r="I910" s="4"/>
    </row>
    <row r="911" spans="6:9" ht="15">
      <c r="F911" s="4"/>
      <c r="G911" s="4"/>
      <c r="H911" s="5"/>
      <c r="I911" s="4"/>
    </row>
    <row r="912" spans="6:9" ht="15">
      <c r="F912" s="4"/>
      <c r="G912" s="4"/>
      <c r="H912" s="5"/>
      <c r="I912" s="4"/>
    </row>
    <row r="913" spans="6:9" ht="15">
      <c r="F913" s="4"/>
      <c r="G913" s="4"/>
      <c r="H913" s="5"/>
      <c r="I913" s="4"/>
    </row>
    <row r="914" spans="6:9" ht="15">
      <c r="F914" s="4"/>
      <c r="G914" s="4"/>
      <c r="H914" s="5"/>
      <c r="I914" s="4"/>
    </row>
    <row r="915" spans="6:9" ht="15">
      <c r="F915" s="4"/>
      <c r="G915" s="4"/>
      <c r="H915" s="5"/>
      <c r="I915" s="4"/>
    </row>
    <row r="916" spans="6:9" ht="15">
      <c r="F916" s="4"/>
      <c r="G916" s="4"/>
      <c r="H916" s="5"/>
      <c r="I916" s="4"/>
    </row>
    <row r="917" spans="6:9" ht="15">
      <c r="F917" s="4"/>
      <c r="G917" s="4"/>
      <c r="H917" s="5"/>
      <c r="I917" s="4"/>
    </row>
    <row r="918" spans="6:9" ht="15">
      <c r="F918" s="4"/>
      <c r="G918" s="4"/>
      <c r="H918" s="5"/>
      <c r="I918" s="4"/>
    </row>
    <row r="919" spans="6:9" ht="15">
      <c r="F919" s="4"/>
      <c r="G919" s="4"/>
      <c r="H919" s="5"/>
      <c r="I919" s="4"/>
    </row>
    <row r="920" spans="6:9" ht="15">
      <c r="F920" s="4"/>
      <c r="G920" s="4"/>
      <c r="H920" s="5"/>
      <c r="I920" s="4"/>
    </row>
    <row r="921" spans="6:9" ht="15">
      <c r="F921" s="4"/>
      <c r="G921" s="4"/>
      <c r="H921" s="5"/>
      <c r="I921" s="4"/>
    </row>
    <row r="922" spans="6:9" ht="15">
      <c r="F922" s="4"/>
      <c r="G922" s="4"/>
      <c r="H922" s="5"/>
      <c r="I922" s="4"/>
    </row>
    <row r="923" spans="6:9" ht="15">
      <c r="F923" s="4"/>
      <c r="G923" s="4"/>
      <c r="H923" s="5"/>
      <c r="I923" s="4"/>
    </row>
    <row r="924" spans="6:9" ht="15">
      <c r="F924" s="4"/>
      <c r="G924" s="4"/>
      <c r="H924" s="5"/>
      <c r="I924" s="4"/>
    </row>
    <row r="925" spans="6:9" ht="15">
      <c r="F925" s="4"/>
      <c r="G925" s="4"/>
      <c r="H925" s="5"/>
      <c r="I925" s="4"/>
    </row>
    <row r="926" spans="6:9" ht="15">
      <c r="F926" s="4"/>
      <c r="G926" s="4"/>
      <c r="H926" s="5"/>
      <c r="I926" s="4"/>
    </row>
    <row r="927" spans="6:9" ht="15">
      <c r="F927" s="4"/>
      <c r="G927" s="4"/>
      <c r="H927" s="5"/>
      <c r="I927" s="4"/>
    </row>
    <row r="928" spans="6:9" ht="15">
      <c r="F928" s="4"/>
      <c r="G928" s="4"/>
      <c r="H928" s="5"/>
      <c r="I928" s="4"/>
    </row>
    <row r="929" spans="6:9" ht="15">
      <c r="F929" s="4"/>
      <c r="G929" s="4"/>
      <c r="H929" s="5"/>
      <c r="I929" s="4"/>
    </row>
    <row r="930" spans="6:9" ht="15">
      <c r="F930" s="4"/>
      <c r="G930" s="4"/>
      <c r="H930" s="5"/>
      <c r="I930" s="4"/>
    </row>
    <row r="931" spans="6:9" ht="15">
      <c r="F931" s="4"/>
      <c r="G931" s="4"/>
      <c r="H931" s="5"/>
      <c r="I931" s="4"/>
    </row>
    <row r="932" spans="6:9" ht="15">
      <c r="F932" s="4"/>
      <c r="G932" s="4"/>
      <c r="H932" s="5"/>
      <c r="I932" s="4"/>
    </row>
    <row r="933" spans="6:9" ht="15">
      <c r="F933" s="4"/>
      <c r="G933" s="4"/>
      <c r="H933" s="5"/>
      <c r="I933" s="4"/>
    </row>
    <row r="934" spans="6:9" ht="15">
      <c r="F934" s="4"/>
      <c r="G934" s="4"/>
      <c r="H934" s="5"/>
      <c r="I934" s="4"/>
    </row>
    <row r="935" spans="6:9" ht="15">
      <c r="F935" s="4"/>
      <c r="G935" s="4"/>
      <c r="H935" s="5"/>
      <c r="I935" s="4"/>
    </row>
    <row r="936" spans="6:9" ht="15">
      <c r="F936" s="4"/>
      <c r="G936" s="4"/>
      <c r="H936" s="5"/>
      <c r="I936" s="4"/>
    </row>
    <row r="937" spans="6:9" ht="15">
      <c r="F937" s="4"/>
      <c r="G937" s="4"/>
      <c r="H937" s="5"/>
      <c r="I937" s="4"/>
    </row>
    <row r="938" spans="6:9" ht="15">
      <c r="F938" s="4"/>
      <c r="G938" s="4"/>
      <c r="H938" s="5"/>
      <c r="I938" s="4"/>
    </row>
    <row r="939" spans="6:9" ht="15">
      <c r="F939" s="4"/>
      <c r="G939" s="4"/>
      <c r="H939" s="5"/>
      <c r="I939" s="4"/>
    </row>
    <row r="940" spans="6:9" ht="15">
      <c r="F940" s="4"/>
      <c r="G940" s="4"/>
      <c r="H940" s="5"/>
      <c r="I940" s="4"/>
    </row>
    <row r="941" spans="6:9" ht="15">
      <c r="F941" s="4"/>
      <c r="G941" s="4"/>
      <c r="H941" s="5"/>
      <c r="I941" s="4"/>
    </row>
    <row r="942" spans="6:9" ht="15">
      <c r="F942" s="4"/>
      <c r="G942" s="4"/>
      <c r="H942" s="5"/>
      <c r="I942" s="4"/>
    </row>
    <row r="943" spans="6:9" ht="15">
      <c r="F943" s="4"/>
      <c r="G943" s="4"/>
      <c r="H943" s="5"/>
      <c r="I943" s="4"/>
    </row>
    <row r="944" spans="6:9" ht="15">
      <c r="F944" s="4"/>
      <c r="G944" s="4"/>
      <c r="H944" s="5"/>
      <c r="I944" s="4"/>
    </row>
    <row r="945" spans="6:9" ht="15">
      <c r="F945" s="4"/>
      <c r="G945" s="4"/>
      <c r="H945" s="5"/>
      <c r="I945" s="4"/>
    </row>
    <row r="946" spans="6:9" ht="15">
      <c r="F946" s="4"/>
      <c r="G946" s="4"/>
      <c r="H946" s="5"/>
      <c r="I946" s="4"/>
    </row>
    <row r="947" spans="6:9" ht="15">
      <c r="F947" s="4"/>
      <c r="G947" s="4"/>
      <c r="H947" s="5"/>
      <c r="I947" s="4"/>
    </row>
    <row r="948" spans="6:9" ht="15">
      <c r="F948" s="4"/>
      <c r="G948" s="4"/>
      <c r="H948" s="5"/>
      <c r="I948" s="4"/>
    </row>
    <row r="949" spans="6:9" ht="15">
      <c r="F949" s="4"/>
      <c r="G949" s="4"/>
      <c r="H949" s="5"/>
      <c r="I949" s="4"/>
    </row>
    <row r="950" spans="6:9" ht="15">
      <c r="F950" s="4"/>
      <c r="G950" s="4"/>
      <c r="H950" s="5"/>
      <c r="I950" s="4"/>
    </row>
    <row r="951" spans="6:9" ht="15">
      <c r="F951" s="4"/>
      <c r="G951" s="4"/>
      <c r="H951" s="5"/>
      <c r="I951" s="4"/>
    </row>
    <row r="952" spans="6:9" ht="15">
      <c r="F952" s="4"/>
      <c r="G952" s="4"/>
      <c r="H952" s="5"/>
      <c r="I952" s="4"/>
    </row>
    <row r="953" spans="6:9" ht="15">
      <c r="F953" s="4"/>
      <c r="G953" s="4"/>
      <c r="H953" s="5"/>
      <c r="I953" s="4"/>
    </row>
    <row r="954" spans="6:9" ht="15">
      <c r="F954" s="4"/>
      <c r="G954" s="4"/>
      <c r="H954" s="5"/>
      <c r="I954" s="4"/>
    </row>
    <row r="955" spans="6:9" ht="15">
      <c r="F955" s="4"/>
      <c r="G955" s="4"/>
      <c r="H955" s="5"/>
      <c r="I955" s="4"/>
    </row>
    <row r="956" spans="6:9" ht="15">
      <c r="F956" s="4"/>
      <c r="G956" s="4"/>
      <c r="H956" s="5"/>
      <c r="I956" s="4"/>
    </row>
    <row r="957" spans="6:9" ht="15">
      <c r="F957" s="4"/>
      <c r="G957" s="4"/>
      <c r="H957" s="5"/>
      <c r="I957" s="4"/>
    </row>
    <row r="958" spans="6:9" ht="15">
      <c r="F958" s="4"/>
      <c r="G958" s="4"/>
      <c r="H958" s="5"/>
      <c r="I958" s="4"/>
    </row>
    <row r="959" spans="6:9" ht="15">
      <c r="F959" s="4"/>
      <c r="G959" s="4"/>
      <c r="H959" s="5"/>
      <c r="I959" s="4"/>
    </row>
    <row r="960" spans="6:9" ht="15">
      <c r="F960" s="4"/>
      <c r="G960" s="4"/>
      <c r="H960" s="5"/>
      <c r="I960" s="4"/>
    </row>
    <row r="961" spans="6:9" ht="15">
      <c r="F961" s="4"/>
      <c r="G961" s="4"/>
      <c r="H961" s="5"/>
      <c r="I961" s="4"/>
    </row>
    <row r="962" spans="6:9" ht="15">
      <c r="F962" s="4"/>
      <c r="G962" s="4"/>
      <c r="H962" s="5"/>
      <c r="I962" s="4"/>
    </row>
    <row r="963" spans="6:9" ht="15">
      <c r="F963" s="4"/>
      <c r="G963" s="4"/>
      <c r="H963" s="5"/>
      <c r="I963" s="4"/>
    </row>
    <row r="964" spans="6:9" ht="15">
      <c r="F964" s="4"/>
      <c r="G964" s="4"/>
      <c r="H964" s="5"/>
      <c r="I964" s="4"/>
    </row>
    <row r="965" spans="6:9" ht="15">
      <c r="F965" s="4"/>
      <c r="G965" s="4"/>
      <c r="H965" s="5"/>
      <c r="I965" s="4"/>
    </row>
    <row r="966" spans="6:9" ht="15">
      <c r="F966" s="4"/>
      <c r="G966" s="4"/>
      <c r="H966" s="5"/>
      <c r="I966" s="4"/>
    </row>
    <row r="967" spans="6:9" ht="15">
      <c r="F967" s="4"/>
      <c r="G967" s="4"/>
      <c r="H967" s="5"/>
      <c r="I967" s="4"/>
    </row>
    <row r="968" spans="6:9" ht="15">
      <c r="F968" s="4"/>
      <c r="G968" s="4"/>
      <c r="H968" s="5"/>
      <c r="I968" s="4"/>
    </row>
    <row r="969" spans="6:9" ht="15">
      <c r="F969" s="4"/>
      <c r="G969" s="4"/>
      <c r="H969" s="5"/>
      <c r="I969" s="4"/>
    </row>
    <row r="970" spans="6:9" ht="15">
      <c r="F970" s="4"/>
      <c r="G970" s="4"/>
      <c r="H970" s="5"/>
      <c r="I970" s="4"/>
    </row>
    <row r="971" spans="6:9" ht="15">
      <c r="F971" s="4"/>
      <c r="G971" s="4"/>
      <c r="H971" s="5"/>
      <c r="I971" s="4"/>
    </row>
    <row r="972" spans="6:9" ht="15">
      <c r="F972" s="4"/>
      <c r="G972" s="4"/>
      <c r="H972" s="5"/>
      <c r="I972" s="4"/>
    </row>
    <row r="973" spans="6:9" ht="15">
      <c r="F973" s="4"/>
      <c r="G973" s="4"/>
      <c r="H973" s="5"/>
      <c r="I973" s="4"/>
    </row>
    <row r="974" spans="6:9" ht="15">
      <c r="F974" s="4"/>
      <c r="G974" s="4"/>
      <c r="H974" s="5"/>
      <c r="I974" s="4"/>
    </row>
    <row r="975" spans="6:9" ht="15">
      <c r="F975" s="4"/>
      <c r="G975" s="4"/>
      <c r="H975" s="5"/>
      <c r="I975" s="4"/>
    </row>
    <row r="976" spans="6:9" ht="15">
      <c r="F976" s="4"/>
      <c r="G976" s="4"/>
      <c r="H976" s="5"/>
      <c r="I976" s="4"/>
    </row>
    <row r="977" spans="6:9" ht="15">
      <c r="F977" s="4"/>
      <c r="G977" s="4"/>
      <c r="H977" s="5"/>
      <c r="I977" s="4"/>
    </row>
    <row r="978" spans="6:9" ht="15">
      <c r="F978" s="4"/>
      <c r="G978" s="4"/>
      <c r="H978" s="5"/>
      <c r="I978" s="4"/>
    </row>
    <row r="979" spans="6:9" ht="15">
      <c r="F979" s="4"/>
      <c r="G979" s="4"/>
      <c r="H979" s="5"/>
      <c r="I979" s="4"/>
    </row>
    <row r="980" spans="6:9" ht="15">
      <c r="F980" s="4"/>
      <c r="G980" s="4"/>
      <c r="H980" s="5"/>
      <c r="I980" s="4"/>
    </row>
    <row r="981" spans="6:9" ht="15">
      <c r="F981" s="4"/>
      <c r="G981" s="4"/>
      <c r="H981" s="5"/>
      <c r="I981" s="4"/>
    </row>
    <row r="982" spans="6:9" ht="15">
      <c r="F982" s="4"/>
      <c r="G982" s="4"/>
      <c r="H982" s="5"/>
      <c r="I982" s="4"/>
    </row>
    <row r="983" spans="6:9" ht="15">
      <c r="F983" s="4"/>
      <c r="G983" s="4"/>
      <c r="H983" s="5"/>
      <c r="I983" s="4"/>
    </row>
    <row r="984" spans="6:9" ht="15">
      <c r="F984" s="4"/>
      <c r="G984" s="4"/>
      <c r="H984" s="5"/>
      <c r="I984" s="4"/>
    </row>
    <row r="985" spans="6:9" ht="15">
      <c r="F985" s="4"/>
      <c r="G985" s="4"/>
      <c r="H985" s="5"/>
      <c r="I985" s="4"/>
    </row>
    <row r="986" spans="6:9" ht="15">
      <c r="F986" s="4"/>
      <c r="G986" s="4"/>
      <c r="H986" s="5"/>
      <c r="I986" s="4"/>
    </row>
    <row r="987" spans="6:9" ht="15">
      <c r="F987" s="4"/>
      <c r="G987" s="4"/>
      <c r="H987" s="5"/>
      <c r="I987" s="4"/>
    </row>
    <row r="988" spans="6:9" ht="15">
      <c r="F988" s="4"/>
      <c r="G988" s="4"/>
      <c r="H988" s="5"/>
      <c r="I988" s="4"/>
    </row>
    <row r="989" spans="6:9" ht="15">
      <c r="F989" s="4"/>
      <c r="G989" s="4"/>
      <c r="H989" s="5"/>
      <c r="I989" s="4"/>
    </row>
    <row r="990" spans="6:9" ht="15">
      <c r="F990" s="4"/>
      <c r="G990" s="4"/>
      <c r="H990" s="5"/>
      <c r="I990" s="4"/>
    </row>
    <row r="991" spans="6:9" ht="15">
      <c r="F991" s="4"/>
      <c r="G991" s="4"/>
      <c r="H991" s="5"/>
      <c r="I991" s="4"/>
    </row>
    <row r="992" spans="6:9" ht="15">
      <c r="F992" s="4"/>
      <c r="G992" s="4"/>
      <c r="H992" s="5"/>
      <c r="I992" s="4"/>
    </row>
    <row r="993" spans="6:9" ht="15">
      <c r="F993" s="4"/>
      <c r="G993" s="4"/>
      <c r="H993" s="5"/>
      <c r="I993" s="4"/>
    </row>
    <row r="994" spans="6:9" ht="15">
      <c r="F994" s="4"/>
      <c r="G994" s="4"/>
      <c r="H994" s="5"/>
      <c r="I994" s="4"/>
    </row>
    <row r="995" spans="6:9" ht="15">
      <c r="F995" s="4"/>
      <c r="G995" s="4"/>
      <c r="H995" s="5"/>
      <c r="I995" s="4"/>
    </row>
    <row r="996" spans="6:9" ht="15">
      <c r="F996" s="4"/>
      <c r="G996" s="4"/>
      <c r="H996" s="5"/>
      <c r="I996" s="4"/>
    </row>
    <row r="997" spans="6:9" ht="15">
      <c r="F997" s="4"/>
      <c r="G997" s="4"/>
      <c r="H997" s="5"/>
      <c r="I997" s="4"/>
    </row>
    <row r="998" spans="6:9" ht="15">
      <c r="F998" s="4"/>
      <c r="G998" s="4"/>
      <c r="H998" s="5"/>
      <c r="I998" s="4"/>
    </row>
    <row r="999" spans="6:9" ht="15">
      <c r="F999" s="4"/>
      <c r="G999" s="4"/>
      <c r="H999" s="5"/>
      <c r="I999" s="4"/>
    </row>
    <row r="1000" spans="6:9" ht="15">
      <c r="F1000" s="4"/>
      <c r="G1000" s="4"/>
      <c r="H1000" s="5"/>
      <c r="I1000" s="4"/>
    </row>
    <row r="1001" spans="6:9" ht="15">
      <c r="F1001" s="4"/>
      <c r="G1001" s="4"/>
      <c r="H1001" s="5"/>
      <c r="I1001" s="4"/>
    </row>
    <row r="1002" spans="6:9" ht="15">
      <c r="F1002" s="4"/>
      <c r="G1002" s="4"/>
      <c r="H1002" s="5"/>
      <c r="I1002" s="4"/>
    </row>
  </sheetData>
  <autoFilter ref="A1:L1" xr:uid="{5E815B55-D02A-9741-B754-6FC86E8F3260}">
    <sortState xmlns:xlrd2="http://schemas.microsoft.com/office/spreadsheetml/2017/richdata2" ref="A2:L184">
      <sortCondition descending="1" ref="A1:A184"/>
    </sortState>
  </autoFilter>
  <conditionalFormatting sqref="F1:G1002">
    <cfRule type="cellIs" dxfId="9" priority="1" stopIfTrue="1" operator="equal">
      <formula>4</formula>
    </cfRule>
    <cfRule type="cellIs" dxfId="8" priority="2" stopIfTrue="1" operator="equal">
      <formula>-1</formula>
    </cfRule>
    <cfRule type="cellIs" dxfId="7" priority="3" stopIfTrue="1" operator="equal">
      <formula>1</formula>
    </cfRule>
    <cfRule type="cellIs" dxfId="6" priority="4" stopIfTrue="1" operator="equal">
      <formula>2</formula>
    </cfRule>
    <cfRule type="cellIs" dxfId="5" priority="5" stopIfTrue="1" operator="equal">
      <formula>3</formula>
    </cfRule>
  </conditionalFormatting>
  <dataValidations count="1">
    <dataValidation type="list" allowBlank="1" showErrorMessage="1" sqref="B137:B185 B2:B136" xr:uid="{1CF4C5E9-3EBA-DD4F-A548-FB64755CDC81}">
      <formula1>"MAINSTAGE 1,MAINSTAGE 2,WARZONE,VALLEY,ALTAR,TEMPLE"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4288-6513-4B41-A86D-A23033A159AF}">
  <dimension ref="A1:F62"/>
  <sheetViews>
    <sheetView workbookViewId="0">
      <selection activeCell="F8" sqref="F8"/>
    </sheetView>
  </sheetViews>
  <sheetFormatPr baseColWidth="10" defaultColWidth="10.796875" defaultRowHeight="13"/>
  <cols>
    <col min="1" max="1" width="14" customWidth="1"/>
    <col min="2" max="2" width="56.59765625" customWidth="1"/>
    <col min="3" max="3" width="12.59765625" customWidth="1"/>
    <col min="4" max="6" width="11.3984375" customWidth="1"/>
  </cols>
  <sheetData>
    <row r="1" spans="1:6" ht="15">
      <c r="A1" s="7"/>
      <c r="B1" s="8"/>
      <c r="C1" s="1" t="s">
        <v>785</v>
      </c>
      <c r="D1" s="1" t="s">
        <v>786</v>
      </c>
      <c r="E1" s="9"/>
      <c r="F1" s="4"/>
    </row>
    <row r="2" spans="1:6" ht="15">
      <c r="A2" s="10">
        <v>-1</v>
      </c>
      <c r="B2" s="46" t="s">
        <v>70</v>
      </c>
      <c r="C2" s="47">
        <f>COUNTIF(Groupe!$F$32:$F$186,-1)</f>
        <v>0</v>
      </c>
      <c r="D2" s="47">
        <f>COUNTIF(Groupe!$G$32:$G$186,-1)</f>
        <v>0</v>
      </c>
      <c r="E2" s="9"/>
      <c r="F2" s="4"/>
    </row>
    <row r="3" spans="1:6" ht="15">
      <c r="A3" s="10">
        <v>1</v>
      </c>
      <c r="B3" s="70" t="s">
        <v>71</v>
      </c>
      <c r="C3" s="71">
        <f>COUNTIF(Groupe!$F$32:$F$186,1)</f>
        <v>0</v>
      </c>
      <c r="D3" s="71">
        <f>COUNTIF(Groupe!$G$32:$G$186,1)</f>
        <v>0</v>
      </c>
      <c r="E3" s="9"/>
      <c r="F3" s="4"/>
    </row>
    <row r="4" spans="1:6" ht="15">
      <c r="A4" s="10">
        <v>2</v>
      </c>
      <c r="B4" s="72" t="s">
        <v>72</v>
      </c>
      <c r="C4" s="73">
        <f>COUNTIF(Groupe!$F$32:$F$186,2)</f>
        <v>0</v>
      </c>
      <c r="D4" s="73">
        <f>COUNTIF(Groupe!$G$32:$G$186,2)</f>
        <v>0</v>
      </c>
      <c r="E4" s="9"/>
      <c r="F4" s="4"/>
    </row>
    <row r="5" spans="1:6" ht="15">
      <c r="A5" s="10">
        <v>3</v>
      </c>
      <c r="B5" s="74" t="s">
        <v>73</v>
      </c>
      <c r="C5" s="75">
        <f>COUNTIF(Groupe!$F$32:$F$186,3)</f>
        <v>0</v>
      </c>
      <c r="D5" s="75">
        <f>COUNTIF(Groupe!$G$32:$G$186,3)</f>
        <v>0</v>
      </c>
      <c r="E5" s="9"/>
      <c r="F5" s="4"/>
    </row>
    <row r="6" spans="1:6" ht="15">
      <c r="A6" s="10">
        <v>4</v>
      </c>
      <c r="B6" s="76" t="s">
        <v>74</v>
      </c>
      <c r="C6" s="77">
        <f>COUNTIF(Groupe!$F$32:$F$186,4)</f>
        <v>0</v>
      </c>
      <c r="D6" s="77">
        <f>COUNTIF(Groupe!$G$32:$G$186,4)</f>
        <v>0</v>
      </c>
      <c r="E6" s="9"/>
      <c r="F6" s="4"/>
    </row>
    <row r="7" spans="1:6" ht="15">
      <c r="A7" s="11"/>
      <c r="B7" s="12"/>
      <c r="C7" s="12"/>
      <c r="D7" s="12"/>
      <c r="E7" s="4"/>
      <c r="F7" s="4"/>
    </row>
    <row r="8" spans="1:6" ht="15">
      <c r="A8" s="13"/>
      <c r="B8" s="14" t="s">
        <v>75</v>
      </c>
      <c r="C8" s="15">
        <f>COUNTA(Groupe!F32:F186)</f>
        <v>0</v>
      </c>
      <c r="D8" s="15">
        <f>COUNTA(Groupe!G32:G186)</f>
        <v>0</v>
      </c>
      <c r="E8" s="9"/>
      <c r="F8" s="4"/>
    </row>
    <row r="9" spans="1:6" ht="15">
      <c r="A9" s="13"/>
      <c r="B9" s="14" t="s">
        <v>76</v>
      </c>
      <c r="C9" s="16">
        <f>C8/(COUNTA(Groupe!$C$32:$C$186))</f>
        <v>0</v>
      </c>
      <c r="D9" s="16">
        <f>D8/(COUNTA(Groupe!$C$32:$C$186))</f>
        <v>0</v>
      </c>
      <c r="E9" s="9"/>
      <c r="F9" s="4"/>
    </row>
    <row r="10" spans="1:6" ht="15">
      <c r="A10" s="13"/>
      <c r="B10" s="17" t="s">
        <v>18</v>
      </c>
      <c r="C10" s="18">
        <f>1-COUNTIFS(Groupe!$B32:$B1002,$B10,Groupe!$F32:$F1002,"")/29</f>
        <v>0.17241379310344829</v>
      </c>
      <c r="D10" s="18">
        <f>1-COUNTIFS(Groupe!$B1:$B1002,$B10,Groupe!$G1:$G1002,"")/29</f>
        <v>0</v>
      </c>
      <c r="E10" s="9"/>
      <c r="F10" s="4"/>
    </row>
    <row r="11" spans="1:6" ht="15">
      <c r="A11" s="13"/>
      <c r="B11" s="17" t="s">
        <v>24</v>
      </c>
      <c r="C11" s="18">
        <f>1-COUNTIFS(Groupe!$B32:$B1002,$B11,Groupe!$F32:$F1002,"")/30</f>
        <v>0.16666666666666663</v>
      </c>
      <c r="D11" s="18">
        <f>1-COUNTIFS(Groupe!$B1:$B1002,$B11,Groupe!$G1:$G1002,"")/30</f>
        <v>0</v>
      </c>
      <c r="E11" s="9"/>
      <c r="F11" s="4"/>
    </row>
    <row r="12" spans="1:6" ht="15">
      <c r="A12" s="13"/>
      <c r="B12" s="17" t="s">
        <v>77</v>
      </c>
      <c r="C12" s="18">
        <f>1-COUNTIFS(Groupe!$B32:$B1002,$B12,Groupe!$F32:$F1002,"")/31</f>
        <v>0.16129032258064513</v>
      </c>
      <c r="D12" s="18">
        <f>1-COUNTIFS(Groupe!$B1:$B1002,$B12,Groupe!$G1:$G1002,"")/31</f>
        <v>0</v>
      </c>
      <c r="E12" s="9"/>
      <c r="F12" s="4"/>
    </row>
    <row r="13" spans="1:6" ht="15">
      <c r="A13" s="13"/>
      <c r="B13" s="17" t="s">
        <v>78</v>
      </c>
      <c r="C13" s="18">
        <f>1-COUNTIFS(Groupe!$B32:$B1002,$B13,Groupe!$F32:$F1002,"")/31</f>
        <v>0.16129032258064513</v>
      </c>
      <c r="D13" s="18">
        <f>1-COUNTIFS(Groupe!$B1:$B1002,$B13,Groupe!$G1:$G1002,"")/31</f>
        <v>0</v>
      </c>
      <c r="E13" s="9"/>
      <c r="F13" s="4"/>
    </row>
    <row r="14" spans="1:6" ht="15">
      <c r="A14" s="13"/>
      <c r="B14" s="17" t="s">
        <v>79</v>
      </c>
      <c r="C14" s="18">
        <f>1-COUNTIFS(Groupe!$B32:$B1002,$B14,Groupe!$F32:$F1002,"")/31</f>
        <v>0.16129032258064513</v>
      </c>
      <c r="D14" s="18">
        <f>1-COUNTIFS(Groupe!$B1:$B1002,$B14,Groupe!$G1:$G1002,"")/31</f>
        <v>0</v>
      </c>
      <c r="E14" s="9"/>
      <c r="F14" s="4"/>
    </row>
    <row r="15" spans="1:6" ht="15">
      <c r="A15" s="13"/>
      <c r="B15" s="17" t="s">
        <v>80</v>
      </c>
      <c r="C15" s="18">
        <f>1-COUNTIFS(Groupe!$B32:$B1002,$B15,Groupe!$F32:$F1002,"")/31</f>
        <v>0.16129032258064513</v>
      </c>
      <c r="D15" s="18">
        <f>1-COUNTIFS(Groupe!$B1:$B1002,$B15,Groupe!$G1:$G1002,"")/31</f>
        <v>0</v>
      </c>
      <c r="E15" s="9"/>
      <c r="F15" s="4"/>
    </row>
    <row r="16" spans="1:6" ht="15">
      <c r="A16" s="19"/>
      <c r="B16" s="20"/>
      <c r="C16" s="20"/>
      <c r="D16" s="20"/>
      <c r="E16" s="21"/>
      <c r="F16" s="21"/>
    </row>
    <row r="17" spans="1:6" ht="15">
      <c r="A17" s="22"/>
      <c r="B17" s="23"/>
      <c r="C17" s="23"/>
      <c r="D17" s="23"/>
      <c r="E17" s="23"/>
      <c r="F17" s="23"/>
    </row>
    <row r="18" spans="1:6" ht="15">
      <c r="A18" s="24"/>
      <c r="B18" s="25"/>
      <c r="C18" s="26"/>
      <c r="D18" s="26"/>
      <c r="E18" s="26"/>
      <c r="F18" s="26"/>
    </row>
    <row r="19" spans="1:6" ht="15">
      <c r="A19" s="27"/>
      <c r="B19" s="28"/>
      <c r="C19" s="87" t="s">
        <v>18</v>
      </c>
      <c r="D19" s="88"/>
      <c r="E19" s="87" t="s">
        <v>24</v>
      </c>
      <c r="F19" s="88"/>
    </row>
    <row r="20" spans="1:6" ht="15">
      <c r="A20" s="29"/>
      <c r="B20" s="8"/>
      <c r="C20" s="1" t="str">
        <f>$C$1</f>
        <v>Chapi</v>
      </c>
      <c r="D20" s="1" t="str">
        <f>$D$1</f>
        <v>Chapo</v>
      </c>
      <c r="E20" s="1" t="str">
        <f>$C$1</f>
        <v>Chapi</v>
      </c>
      <c r="F20" s="1" t="str">
        <f>$D$1</f>
        <v>Chapo</v>
      </c>
    </row>
    <row r="21" spans="1:6" ht="15">
      <c r="A21" s="10">
        <v>-1</v>
      </c>
      <c r="B21" s="46" t="str">
        <f>$B$2</f>
        <v>A éviter. Go boire une bière !</v>
      </c>
      <c r="C21" s="47">
        <f>COUNTIFS(Groupe!F$32:F$186,$A21,Groupe!$B$32:$B$186,"MAINSTAGE 1")</f>
        <v>0</v>
      </c>
      <c r="D21" s="47">
        <f>COUNTIFS(Groupe!G$32:G$186,$A21,Groupe!$B$32:$B$186,"MAINSTAGE 1")</f>
        <v>0</v>
      </c>
      <c r="E21" s="47">
        <f>COUNTIFS(Groupe!F$32:F$186,$A21,Groupe!$B$32:$B$186,"MAINSTAGE 2")</f>
        <v>0</v>
      </c>
      <c r="F21" s="47">
        <f>COUNTIFS(Groupe!G$32:G$186,$A21,Groupe!$B$32:$B$186,"MAINSTAGE 2")</f>
        <v>0</v>
      </c>
    </row>
    <row r="22" spans="1:6" ht="15">
      <c r="A22" s="10">
        <v>1</v>
      </c>
      <c r="B22" s="70" t="str">
        <f>$B$3</f>
        <v>Mouais. A la rigueur de loin avec un pichet.</v>
      </c>
      <c r="C22" s="71">
        <f>COUNTIFS(Groupe!F$32:F$186,$A22,Groupe!$B$32:$B$186,"MAINSTAGE 1")</f>
        <v>0</v>
      </c>
      <c r="D22" s="71">
        <f>COUNTIFS(Groupe!G$32:G$186,$A22,Groupe!$B$32:$B$186,"MAINSTAGE 1")</f>
        <v>0</v>
      </c>
      <c r="E22" s="71">
        <f>COUNTIFS(Groupe!F$32:F$186,$A22,Groupe!$B$32:$B$186,"MAINSTAGE 2")</f>
        <v>0</v>
      </c>
      <c r="F22" s="71">
        <f>COUNTIFS(Groupe!G$32:G$186,$A22,Groupe!$B$32:$B$186,"MAINSTAGE 2")</f>
        <v>0</v>
      </c>
    </row>
    <row r="23" spans="1:6" ht="15">
      <c r="A23" s="10">
        <v>2</v>
      </c>
      <c r="B23" s="72" t="str">
        <f>$B$4</f>
        <v>Tentant ! Une bière pour la soif et on se place.</v>
      </c>
      <c r="C23" s="73">
        <f>COUNTIFS(Groupe!F$32:F$186,$A23,Groupe!$B$32:$B$186,"MAINSTAGE 1")</f>
        <v>0</v>
      </c>
      <c r="D23" s="73">
        <f>COUNTIFS(Groupe!G$32:G$186,$A23,Groupe!$B$32:$B$186,"MAINSTAGE 1")</f>
        <v>0</v>
      </c>
      <c r="E23" s="73">
        <f>COUNTIFS(Groupe!F$32:F$186,$A23,Groupe!$B$32:$B$186,"MAINSTAGE 2")</f>
        <v>0</v>
      </c>
      <c r="F23" s="73">
        <f>COUNTIFS(Groupe!G$32:G$186,$A23,Groupe!$B$32:$B$186,"MAINSTAGE 2")</f>
        <v>0</v>
      </c>
    </row>
    <row r="24" spans="1:6" ht="15">
      <c r="A24" s="10">
        <v>3</v>
      </c>
      <c r="B24" s="74" t="str">
        <f>$B$5</f>
        <v>A voir et pas trop loin si possible.</v>
      </c>
      <c r="C24" s="75">
        <f>COUNTIFS(Groupe!F$32:F$186,$A24,Groupe!$B$32:$B$186,"MAINSTAGE 1")</f>
        <v>0</v>
      </c>
      <c r="D24" s="75">
        <f>COUNTIFS(Groupe!G$32:G$186,$A24,Groupe!$B$32:$B$186,"MAINSTAGE 1")</f>
        <v>0</v>
      </c>
      <c r="E24" s="75">
        <f>COUNTIFS(Groupe!F$32:F$186,$A24,Groupe!$B$32:$B$186,"MAINSTAGE 2")</f>
        <v>0</v>
      </c>
      <c r="F24" s="75">
        <f>COUNTIFS(Groupe!G$32:G$186,$A24,Groupe!$B$32:$B$186,"MAINSTAGE 2")</f>
        <v>0</v>
      </c>
    </row>
    <row r="25" spans="1:6" ht="15">
      <c r="A25" s="10">
        <v>4</v>
      </c>
      <c r="B25" s="76" t="str">
        <f>$B$6</f>
        <v>Limite on se tape le concert d'avant pour être placé</v>
      </c>
      <c r="C25" s="77">
        <f>COUNTIFS(Groupe!F$32:F$186,$A25,Groupe!$B$32:$B$186,"MAINSTAGE 1")</f>
        <v>0</v>
      </c>
      <c r="D25" s="77">
        <f>COUNTIFS(Groupe!G$32:G$186,$A25,Groupe!$B$32:$B$186,"MAINSTAGE 1")</f>
        <v>0</v>
      </c>
      <c r="E25" s="77">
        <f>COUNTIFS(Groupe!F$32:F$186,$A25,Groupe!$B$32:$B$186,"MAINSTAGE 2")</f>
        <v>0</v>
      </c>
      <c r="F25" s="77">
        <f>COUNTIFS(Groupe!G$32:G$186,$A25,Groupe!$B$32:$B$186,"MAINSTAGE 2")</f>
        <v>0</v>
      </c>
    </row>
    <row r="26" spans="1:6" ht="15">
      <c r="A26" s="11"/>
      <c r="B26" s="30"/>
      <c r="C26" s="87" t="s">
        <v>8</v>
      </c>
      <c r="D26" s="88"/>
      <c r="E26" s="87" t="s">
        <v>27</v>
      </c>
      <c r="F26" s="88"/>
    </row>
    <row r="27" spans="1:6" ht="15">
      <c r="A27" s="29"/>
      <c r="B27" s="8"/>
      <c r="C27" s="1" t="str">
        <f>$C$1</f>
        <v>Chapi</v>
      </c>
      <c r="D27" s="1" t="str">
        <f>$D$1</f>
        <v>Chapo</v>
      </c>
      <c r="E27" s="1" t="str">
        <f>$C$1</f>
        <v>Chapi</v>
      </c>
      <c r="F27" s="1" t="str">
        <f>$D$1</f>
        <v>Chapo</v>
      </c>
    </row>
    <row r="28" spans="1:6" ht="15">
      <c r="A28" s="10">
        <v>-1</v>
      </c>
      <c r="B28" s="46" t="str">
        <f>$B$2</f>
        <v>A éviter. Go boire une bière !</v>
      </c>
      <c r="C28" s="47">
        <f>COUNTIFS(Groupe!F$32:F$186,$A21,Groupe!$B$32:$B$186,"ALTAR")</f>
        <v>0</v>
      </c>
      <c r="D28" s="47">
        <f>COUNTIFS(Groupe!G$32:G$186,$A21,Groupe!$B$32:$B$186,"ALTAR")</f>
        <v>0</v>
      </c>
      <c r="E28" s="47">
        <f>COUNTIFS(Groupe!F$32:F$186,$A21,Groupe!$B$32:$B$186,"TEMPLE")</f>
        <v>0</v>
      </c>
      <c r="F28" s="47">
        <f>COUNTIFS(Groupe!G$32:G$186,$A21,Groupe!$B$32:$B$186,"TEMPLE")</f>
        <v>0</v>
      </c>
    </row>
    <row r="29" spans="1:6" ht="15">
      <c r="A29" s="10">
        <v>1</v>
      </c>
      <c r="B29" s="70" t="str">
        <f>$B$3</f>
        <v>Mouais. A la rigueur de loin avec un pichet.</v>
      </c>
      <c r="C29" s="71">
        <f>COUNTIFS(Groupe!F$32:F$186,$A22,Groupe!$B$32:$B$186,"ALTAR")</f>
        <v>0</v>
      </c>
      <c r="D29" s="71">
        <f>COUNTIFS(Groupe!G$32:G$186,$A22,Groupe!$B$32:$B$186,"ALTAR")</f>
        <v>0</v>
      </c>
      <c r="E29" s="71">
        <f>COUNTIFS(Groupe!F$32:F$186,$A22,Groupe!$B$32:$B$186,"TEMPLE")</f>
        <v>0</v>
      </c>
      <c r="F29" s="71">
        <f>COUNTIFS(Groupe!G$32:G$186,$A22,Groupe!$B$32:$B$186,"TEMPLE")</f>
        <v>0</v>
      </c>
    </row>
    <row r="30" spans="1:6" ht="15">
      <c r="A30" s="10">
        <v>2</v>
      </c>
      <c r="B30" s="72" t="str">
        <f>$B$4</f>
        <v>Tentant ! Une bière pour la soif et on se place.</v>
      </c>
      <c r="C30" s="73">
        <f>COUNTIFS(Groupe!F$32:F$186,$A23,Groupe!$B$32:$B$186,"ALTAR")</f>
        <v>0</v>
      </c>
      <c r="D30" s="73">
        <f>COUNTIFS(Groupe!G$32:G$186,$A23,Groupe!$B$32:$B$186,"ALTAR")</f>
        <v>0</v>
      </c>
      <c r="E30" s="73">
        <f>COUNTIFS(Groupe!F$32:F$186,$A23,Groupe!$B$32:$B$186,"TEMPLE")</f>
        <v>0</v>
      </c>
      <c r="F30" s="73">
        <f>COUNTIFS(Groupe!G$32:G$186,$A23,Groupe!$B$32:$B$186,"TEMPLE")</f>
        <v>0</v>
      </c>
    </row>
    <row r="31" spans="1:6" ht="15">
      <c r="A31" s="10">
        <v>3</v>
      </c>
      <c r="B31" s="74" t="str">
        <f>$B$5</f>
        <v>A voir et pas trop loin si possible.</v>
      </c>
      <c r="C31" s="75">
        <f>COUNTIFS(Groupe!F$32:F$186,$A24,Groupe!$B$32:$B$186,"ALTAR")</f>
        <v>0</v>
      </c>
      <c r="D31" s="75">
        <f>COUNTIFS(Groupe!G$32:G$186,$A24,Groupe!$B$32:$B$186,"ALTAR")</f>
        <v>0</v>
      </c>
      <c r="E31" s="75">
        <f>COUNTIFS(Groupe!F$32:F$186,$A24,Groupe!$B$32:$B$186,"TEMPLE")</f>
        <v>0</v>
      </c>
      <c r="F31" s="75">
        <f>COUNTIFS(Groupe!G$32:G$186,$A24,Groupe!$B$32:$B$186,"TEMPLE")</f>
        <v>0</v>
      </c>
    </row>
    <row r="32" spans="1:6" ht="15">
      <c r="A32" s="10">
        <v>4</v>
      </c>
      <c r="B32" s="76" t="str">
        <f>$B$6</f>
        <v>Limite on se tape le concert d'avant pour être placé</v>
      </c>
      <c r="C32" s="77">
        <f>COUNTIFS(Groupe!F$32:F$186,$A25,Groupe!$B$32:$B$186,"ALTAR")</f>
        <v>0</v>
      </c>
      <c r="D32" s="77">
        <f>COUNTIFS(Groupe!G$32:G$186,$A25,Groupe!$B$32:$B$186,"ALTAR")</f>
        <v>0</v>
      </c>
      <c r="E32" s="77">
        <f>COUNTIFS(Groupe!F$32:F$186,$A25,Groupe!$B$32:$B$186,"TEMPLE")</f>
        <v>0</v>
      </c>
      <c r="F32" s="77">
        <f>COUNTIFS(Groupe!G$32:G$186,$A25,Groupe!$B$32:$B$186,"TEMPLE")</f>
        <v>0</v>
      </c>
    </row>
    <row r="33" spans="1:6" ht="15">
      <c r="A33" s="11"/>
      <c r="B33" s="30"/>
      <c r="C33" s="87" t="s">
        <v>30</v>
      </c>
      <c r="D33" s="88"/>
      <c r="E33" s="89" t="s">
        <v>33</v>
      </c>
      <c r="F33" s="90"/>
    </row>
    <row r="34" spans="1:6" ht="15">
      <c r="A34" s="29"/>
      <c r="B34" s="8"/>
      <c r="C34" s="1" t="str">
        <f>$C$1</f>
        <v>Chapi</v>
      </c>
      <c r="D34" s="1" t="str">
        <f>$D$1</f>
        <v>Chapo</v>
      </c>
      <c r="E34" s="1" t="str">
        <f>$C$1</f>
        <v>Chapi</v>
      </c>
      <c r="F34" s="1" t="str">
        <f>$D$1</f>
        <v>Chapo</v>
      </c>
    </row>
    <row r="35" spans="1:6" ht="15">
      <c r="A35" s="10">
        <v>-1</v>
      </c>
      <c r="B35" s="46" t="str">
        <f>$B$2</f>
        <v>A éviter. Go boire une bière !</v>
      </c>
      <c r="C35" s="47">
        <f>COUNTIFS(Groupe!F$32:F$186,$A21,Groupe!$B$32:$B$186,"VALLEY")</f>
        <v>0</v>
      </c>
      <c r="D35" s="47">
        <f>COUNTIFS(Groupe!G$32:G$186,$A21,Groupe!$B$32:$B$186,"VALLEY")</f>
        <v>0</v>
      </c>
      <c r="E35" s="47">
        <f>COUNTIFS(Groupe!F$32:F$186,$A21,Groupe!$B$32:$B$186,"WARZONE")</f>
        <v>0</v>
      </c>
      <c r="F35" s="47">
        <f>COUNTIFS(Groupe!G$32:G$186,$A21,Groupe!$B$32:$B$186,"WARZONE")</f>
        <v>0</v>
      </c>
    </row>
    <row r="36" spans="1:6" ht="15">
      <c r="A36" s="10">
        <v>1</v>
      </c>
      <c r="B36" s="70" t="str">
        <f>$B$3</f>
        <v>Mouais. A la rigueur de loin avec un pichet.</v>
      </c>
      <c r="C36" s="71">
        <f>COUNTIFS(Groupe!F$32:F$186,$A22,Groupe!$B$32:$B$186,"VALLEY")</f>
        <v>0</v>
      </c>
      <c r="D36" s="71">
        <f>COUNTIFS(Groupe!G$32:G$186,$A22,Groupe!$B$32:$B$186,"VALLEY")</f>
        <v>0</v>
      </c>
      <c r="E36" s="71">
        <f>COUNTIFS(Groupe!F$32:F$186,$A22,Groupe!$B$32:$B$186,"WARZONE")</f>
        <v>0</v>
      </c>
      <c r="F36" s="71">
        <f>COUNTIFS(Groupe!G$32:G$186,$A22,Groupe!$B$32:$B$186,"WARZONE")</f>
        <v>0</v>
      </c>
    </row>
    <row r="37" spans="1:6" ht="15">
      <c r="A37" s="10">
        <v>2</v>
      </c>
      <c r="B37" s="72" t="str">
        <f>$B$4</f>
        <v>Tentant ! Une bière pour la soif et on se place.</v>
      </c>
      <c r="C37" s="73">
        <f>COUNTIFS(Groupe!F$32:F$186,$A23,Groupe!$B$32:$B$186,"VALLEY")</f>
        <v>0</v>
      </c>
      <c r="D37" s="73">
        <f>COUNTIFS(Groupe!G$32:G$186,$A23,Groupe!$B$32:$B$186,"VALLEY")</f>
        <v>0</v>
      </c>
      <c r="E37" s="73">
        <f>COUNTIFS(Groupe!F$32:F$186,$A23,Groupe!$B$32:$B$186,"WARZONE")</f>
        <v>0</v>
      </c>
      <c r="F37" s="73">
        <f>COUNTIFS(Groupe!G$32:G$186,$A23,Groupe!$B$32:$B$186,"WARZONE")</f>
        <v>0</v>
      </c>
    </row>
    <row r="38" spans="1:6" ht="15">
      <c r="A38" s="10">
        <v>3</v>
      </c>
      <c r="B38" s="74" t="str">
        <f>$B$5</f>
        <v>A voir et pas trop loin si possible.</v>
      </c>
      <c r="C38" s="75">
        <f>COUNTIFS(Groupe!F$32:F$186,$A24,Groupe!$B$32:$B$186,"VALLEY")</f>
        <v>0</v>
      </c>
      <c r="D38" s="75">
        <f>COUNTIFS(Groupe!G$32:G$186,$A24,Groupe!$B$32:$B$186,"VALLEY")</f>
        <v>0</v>
      </c>
      <c r="E38" s="75">
        <f>COUNTIFS(Groupe!F$32:F$186,$A24,Groupe!$B$32:$B$186,"WARZONE")</f>
        <v>0</v>
      </c>
      <c r="F38" s="75">
        <f>COUNTIFS(Groupe!G$32:G$186,$A24,Groupe!$B$32:$B$186,"WARZONE")</f>
        <v>0</v>
      </c>
    </row>
    <row r="39" spans="1:6" ht="15">
      <c r="A39" s="10">
        <v>4</v>
      </c>
      <c r="B39" s="76" t="str">
        <f>$B$6</f>
        <v>Limite on se tape le concert d'avant pour être placé</v>
      </c>
      <c r="C39" s="77">
        <f>COUNTIFS(Groupe!F$32:F$186,$A25,Groupe!$B$32:$B$186,"VALLEY")</f>
        <v>0</v>
      </c>
      <c r="D39" s="77">
        <f>COUNTIFS(Groupe!G$32:G$186,$A25,Groupe!$B$32:$B$186,"VALLEY")</f>
        <v>0</v>
      </c>
      <c r="E39" s="77">
        <f>COUNTIFS(Groupe!F$32:F$186,$A25,Groupe!$B$32:$B$186,"WARZONE")</f>
        <v>0</v>
      </c>
      <c r="F39" s="77">
        <f>COUNTIFS(Groupe!G$32:G$186,$A25,Groupe!$B$32:$B$186,"WARZONE")</f>
        <v>0</v>
      </c>
    </row>
    <row r="40" spans="1:6" ht="15">
      <c r="A40" s="2"/>
      <c r="B40" s="2"/>
      <c r="C40" s="2"/>
      <c r="D40" s="2"/>
      <c r="E40" s="2"/>
      <c r="F40" s="2"/>
    </row>
    <row r="41" spans="1:6" ht="15">
      <c r="A41" s="19"/>
      <c r="B41" s="21"/>
      <c r="C41" s="21"/>
      <c r="D41" s="21"/>
      <c r="E41" s="21"/>
      <c r="F41" s="21"/>
    </row>
    <row r="42" spans="1:6" ht="15">
      <c r="A42" s="22"/>
      <c r="B42" s="23"/>
      <c r="C42" s="23"/>
      <c r="D42" s="23"/>
      <c r="E42" s="23"/>
      <c r="F42" s="23"/>
    </row>
    <row r="43" spans="1:6" ht="16" thickBot="1">
      <c r="A43" s="31"/>
      <c r="B43" s="31"/>
      <c r="C43" s="31"/>
      <c r="D43" s="31"/>
      <c r="E43" s="31"/>
      <c r="F43" s="31"/>
    </row>
    <row r="44" spans="1:6" ht="20" thickBot="1">
      <c r="A44" s="81" t="s">
        <v>81</v>
      </c>
      <c r="B44" s="82"/>
      <c r="C44" s="82"/>
      <c r="D44" s="82"/>
      <c r="E44" s="82"/>
      <c r="F44" s="83"/>
    </row>
    <row r="45" spans="1:6" ht="16" thickBot="1">
      <c r="A45" s="32"/>
      <c r="B45" s="32"/>
      <c r="C45" s="33"/>
      <c r="D45" s="33"/>
      <c r="E45" s="33"/>
      <c r="F45" s="33"/>
    </row>
    <row r="46" spans="1:6" ht="17" thickTop="1" thickBot="1">
      <c r="A46" s="34"/>
      <c r="B46" s="35"/>
      <c r="C46" s="36" t="s">
        <v>34</v>
      </c>
      <c r="D46" s="36" t="s">
        <v>57</v>
      </c>
      <c r="E46" s="36" t="s">
        <v>46</v>
      </c>
      <c r="F46" s="36" t="s">
        <v>9</v>
      </c>
    </row>
    <row r="47" spans="1:6" ht="16" customHeight="1" thickTop="1">
      <c r="A47" s="84" t="str">
        <f>C1</f>
        <v>Chapi</v>
      </c>
      <c r="B47" s="37" t="s">
        <v>18</v>
      </c>
      <c r="C47" s="38">
        <f>SUMIFS(Groupe!$F$32:$F$1002,Groupe!$B$32:$B$1002,$B47,Groupe!$A$32:$A$1002,$C$46)</f>
        <v>0</v>
      </c>
      <c r="D47" s="38">
        <f>SUMIFS(Groupe!$F$32:$F$1002,Groupe!$B$32:$B$1002,$B47,Groupe!$A$32:$A$1002,$D$46)</f>
        <v>0</v>
      </c>
      <c r="E47" s="38">
        <f>SUMIFS(Groupe!$F$32:$F$1002,Groupe!$B$32:$B$1002,$B47,Groupe!$A$32:$A$1002,$F$46)</f>
        <v>0</v>
      </c>
      <c r="F47" s="38">
        <f>SUMIFS(Groupe!$F$32:$F$1002,Groupe!$B$32:$B$1002,$B47,Groupe!$A$32:$A$1002,$F$46)</f>
        <v>0</v>
      </c>
    </row>
    <row r="48" spans="1:6" ht="15" customHeight="1">
      <c r="A48" s="85"/>
      <c r="B48" s="39" t="s">
        <v>24</v>
      </c>
      <c r="C48" s="40">
        <f>SUMIFS(Groupe!$F$32:$F$1002,Groupe!$B$32:$B$1002,$B48,Groupe!$A$32:$A$1002,$C$46)</f>
        <v>0</v>
      </c>
      <c r="D48" s="40">
        <f>SUMIFS(Groupe!$F$32:$F$1002,Groupe!$B$32:$B$1002,$B48,Groupe!$A$32:$A$1002,$D$46)</f>
        <v>0</v>
      </c>
      <c r="E48" s="40">
        <f>SUMIFS(Groupe!$F$32:$F$1002,Groupe!$B$32:$B$1002,$B48,Groupe!$A$32:$A$1002,$F$46)</f>
        <v>0</v>
      </c>
      <c r="F48" s="40">
        <f>SUMIFS(Groupe!$F$32:$F$1002,Groupe!$B$32:$B$1002,$B48,Groupe!$A$32:$A$1002,$F$46)</f>
        <v>0</v>
      </c>
    </row>
    <row r="49" spans="1:6" ht="15" customHeight="1">
      <c r="A49" s="85"/>
      <c r="B49" s="39" t="s">
        <v>8</v>
      </c>
      <c r="C49" s="40">
        <f>SUMIFS(Groupe!$F$32:$F$1002,Groupe!$B$32:$B$1002,$B49,Groupe!$A$32:$A$1002,$C$46)</f>
        <v>0</v>
      </c>
      <c r="D49" s="40">
        <f>SUMIFS(Groupe!$F$32:$F$1002,Groupe!$B$32:$B$1002,$B49,Groupe!$A$32:$A$1002,$D$46)</f>
        <v>0</v>
      </c>
      <c r="E49" s="40">
        <f>SUMIFS(Groupe!$F$32:$F$1002,Groupe!$B$32:$B$1002,$B49,Groupe!$A$32:$A$1002,$F$46)</f>
        <v>0</v>
      </c>
      <c r="F49" s="40">
        <f>SUMIFS(Groupe!$F$32:$F$1002,Groupe!$B$32:$B$1002,$B49,Groupe!$A$32:$A$1002,$F$46)</f>
        <v>0</v>
      </c>
    </row>
    <row r="50" spans="1:6" ht="15" customHeight="1">
      <c r="A50" s="85"/>
      <c r="B50" s="39" t="s">
        <v>27</v>
      </c>
      <c r="C50" s="40">
        <f>SUMIFS(Groupe!$F$32:$F$1002,Groupe!$B$32:$B$1002,$B50,Groupe!$A$32:$A$1002,$C$46)</f>
        <v>0</v>
      </c>
      <c r="D50" s="40">
        <f>SUMIFS(Groupe!$F$32:$F$1002,Groupe!$B$32:$B$1002,$B50,Groupe!$A$32:$A$1002,$D$46)</f>
        <v>0</v>
      </c>
      <c r="E50" s="40">
        <f>SUMIFS(Groupe!$F$32:$F$1002,Groupe!$B$32:$B$1002,$B50,Groupe!$A$32:$A$1002,$F$46)</f>
        <v>0</v>
      </c>
      <c r="F50" s="40">
        <f>SUMIFS(Groupe!$F$32:$F$1002,Groupe!$B$32:$B$1002,$B50,Groupe!$A$32:$A$1002,$F$46)</f>
        <v>0</v>
      </c>
    </row>
    <row r="51" spans="1:6" ht="15" customHeight="1">
      <c r="A51" s="85"/>
      <c r="B51" s="39" t="s">
        <v>30</v>
      </c>
      <c r="C51" s="40">
        <f>SUMIFS(Groupe!$F$32:$F$1002,Groupe!$B$32:$B$1002,$B51,Groupe!$A$32:$A$1002,$C$46)</f>
        <v>0</v>
      </c>
      <c r="D51" s="40">
        <f>SUMIFS(Groupe!$F$32:$F$1002,Groupe!$B$32:$B$1002,$B51,Groupe!$A$32:$A$1002,$D$46)</f>
        <v>0</v>
      </c>
      <c r="E51" s="40">
        <f>SUMIFS(Groupe!$F$32:$F$1002,Groupe!$B$32:$B$1002,$B51,Groupe!$A$32:$A$1002,$F$46)</f>
        <v>0</v>
      </c>
      <c r="F51" s="40">
        <f>SUMIFS(Groupe!$F$32:$F$1002,Groupe!$B$32:$B$1002,$B51,Groupe!$A$32:$A$1002,$F$46)</f>
        <v>0</v>
      </c>
    </row>
    <row r="52" spans="1:6" ht="16" customHeight="1" thickBot="1">
      <c r="A52" s="85"/>
      <c r="B52" s="41" t="s">
        <v>33</v>
      </c>
      <c r="C52" s="42">
        <f>SUMIFS(Groupe!$F$32:$F$1002,Groupe!$B$32:$B$1002,$B52,Groupe!$A$32:$A$1002,$C$46)</f>
        <v>0</v>
      </c>
      <c r="D52" s="42">
        <f>SUMIFS(Groupe!$F$32:$F$1002,Groupe!$B$32:$B$1002,$B52,Groupe!$A$32:$A$1002,$D$46)</f>
        <v>0</v>
      </c>
      <c r="E52" s="42">
        <f>SUMIFS(Groupe!$F$32:$F$1002,Groupe!$B$32:$B$1002,$B52,Groupe!$A$32:$A$1002,$F$46)</f>
        <v>0</v>
      </c>
      <c r="F52" s="42">
        <f>SUMIFS(Groupe!$F$32:$F$1002,Groupe!$B$32:$B$1002,$B52,Groupe!$A$32:$A$1002,$F$46)</f>
        <v>0</v>
      </c>
    </row>
    <row r="53" spans="1:6" ht="16" customHeight="1" thickBot="1">
      <c r="A53" s="86"/>
      <c r="B53" s="43" t="s">
        <v>82</v>
      </c>
      <c r="C53" s="44">
        <f>SUM(C47:C52)</f>
        <v>0</v>
      </c>
      <c r="D53" s="44">
        <f>SUM(D47:D52)</f>
        <v>0</v>
      </c>
      <c r="E53" s="44">
        <f>SUM(E47:E52)</f>
        <v>0</v>
      </c>
      <c r="F53" s="44">
        <f>SUM(F47:F52)</f>
        <v>0</v>
      </c>
    </row>
    <row r="54" spans="1:6" ht="16" customHeight="1" thickTop="1">
      <c r="A54" s="84" t="str">
        <f>D1</f>
        <v>Chapo</v>
      </c>
      <c r="B54" s="37" t="s">
        <v>18</v>
      </c>
      <c r="C54" s="38">
        <f>SUMIFS(Groupe!$G$32:$G$1002,Groupe!$B$32:$B$1002,$B54,Groupe!$A$32:$A$1002,$C$46)</f>
        <v>0</v>
      </c>
      <c r="D54" s="38">
        <f>SUMIFS(Groupe!$G$32:$G$1002,Groupe!$B$32:$B$1002,$B54,Groupe!$A$32:$A$1002,$D$46)</f>
        <v>0</v>
      </c>
      <c r="E54" s="38">
        <f>SUMIFS(Groupe!$G$32:$G$1002,Groupe!$B$32:$B$1002,$B54,Groupe!$A$32:$A$1002,$F$46)</f>
        <v>0</v>
      </c>
      <c r="F54" s="38">
        <f>SUMIFS(Groupe!$G$32:$G$1002,Groupe!$B$32:$B$1002,$B54,Groupe!$A$32:$A$1002,$F$46)</f>
        <v>0</v>
      </c>
    </row>
    <row r="55" spans="1:6" ht="15" customHeight="1">
      <c r="A55" s="85"/>
      <c r="B55" s="39" t="s">
        <v>24</v>
      </c>
      <c r="C55" s="40">
        <f>SUMIFS(Groupe!$G$32:$G$1002,Groupe!$B$32:$B$1002,$B55,Groupe!$A$32:$A$1002,$C$46)</f>
        <v>0</v>
      </c>
      <c r="D55" s="40">
        <f>SUMIFS(Groupe!$G$32:$G$1002,Groupe!$B$32:$B$1002,$B55,Groupe!$A$32:$A$1002,$D$46)</f>
        <v>0</v>
      </c>
      <c r="E55" s="40">
        <f>SUMIFS(Groupe!$G$32:$G$1002,Groupe!$B$32:$B$1002,$B55,Groupe!$A$32:$A$1002,$F$46)</f>
        <v>0</v>
      </c>
      <c r="F55" s="40">
        <f>SUMIFS(Groupe!$G$32:$G$1002,Groupe!$B$32:$B$1002,$B55,Groupe!$A$32:$A$1002,$F$46)</f>
        <v>0</v>
      </c>
    </row>
    <row r="56" spans="1:6" ht="15" customHeight="1">
      <c r="A56" s="85"/>
      <c r="B56" s="39" t="s">
        <v>8</v>
      </c>
      <c r="C56" s="40">
        <f>SUMIFS(Groupe!$G$32:$G$1002,Groupe!$B$32:$B$1002,$B56,Groupe!$A$32:$A$1002,$C$46)</f>
        <v>0</v>
      </c>
      <c r="D56" s="40">
        <f>SUMIFS(Groupe!$G$32:$G$1002,Groupe!$B$32:$B$1002,$B56,Groupe!$A$32:$A$1002,$D$46)</f>
        <v>0</v>
      </c>
      <c r="E56" s="40">
        <f>SUMIFS(Groupe!$G$32:$G$1002,Groupe!$B$32:$B$1002,$B56,Groupe!$A$32:$A$1002,$F$46)</f>
        <v>0</v>
      </c>
      <c r="F56" s="40">
        <f>SUMIFS(Groupe!$G$32:$G$1002,Groupe!$B$32:$B$1002,$B56,Groupe!$A$32:$A$1002,$F$46)</f>
        <v>0</v>
      </c>
    </row>
    <row r="57" spans="1:6" ht="15" customHeight="1">
      <c r="A57" s="85"/>
      <c r="B57" s="39" t="s">
        <v>27</v>
      </c>
      <c r="C57" s="40">
        <f>SUMIFS(Groupe!$G$32:$G$1002,Groupe!$B$32:$B$1002,$B57,Groupe!$A$32:$A$1002,$C$46)</f>
        <v>0</v>
      </c>
      <c r="D57" s="40">
        <f>SUMIFS(Groupe!$G$32:$G$1002,Groupe!$B$32:$B$1002,$B57,Groupe!$A$32:$A$1002,$D$46)</f>
        <v>0</v>
      </c>
      <c r="E57" s="40">
        <f>SUMIFS(Groupe!$G$32:$G$1002,Groupe!$B$32:$B$1002,$B57,Groupe!$A$32:$A$1002,$F$46)</f>
        <v>0</v>
      </c>
      <c r="F57" s="40">
        <f>SUMIFS(Groupe!$G$32:$G$1002,Groupe!$B$32:$B$1002,$B57,Groupe!$A$32:$A$1002,$F$46)</f>
        <v>0</v>
      </c>
    </row>
    <row r="58" spans="1:6" ht="15" customHeight="1">
      <c r="A58" s="85"/>
      <c r="B58" s="39" t="s">
        <v>30</v>
      </c>
      <c r="C58" s="40">
        <f>SUMIFS(Groupe!$G$32:$G$1002,Groupe!$B$32:$B$1002,$B58,Groupe!$A$32:$A$1002,$C$46)</f>
        <v>0</v>
      </c>
      <c r="D58" s="40">
        <f>SUMIFS(Groupe!$G$32:$G$1002,Groupe!$B$32:$B$1002,$B58,Groupe!$A$32:$A$1002,$D$46)</f>
        <v>0</v>
      </c>
      <c r="E58" s="40">
        <f>SUMIFS(Groupe!$G$32:$G$1002,Groupe!$B$32:$B$1002,$B58,Groupe!$A$32:$A$1002,$F$46)</f>
        <v>0</v>
      </c>
      <c r="F58" s="40">
        <f>SUMIFS(Groupe!$G$32:$G$1002,Groupe!$B$32:$B$1002,$B58,Groupe!$A$32:$A$1002,$F$46)</f>
        <v>0</v>
      </c>
    </row>
    <row r="59" spans="1:6" ht="16" customHeight="1" thickBot="1">
      <c r="A59" s="85"/>
      <c r="B59" s="41" t="s">
        <v>33</v>
      </c>
      <c r="C59" s="42">
        <f>SUMIFS(Groupe!$G$32:$G$1002,Groupe!$B$32:$B$1002,$B59,Groupe!$A$32:$A$1002,$C$46)</f>
        <v>0</v>
      </c>
      <c r="D59" s="42">
        <f>SUMIFS(Groupe!$G$32:$G$1002,Groupe!$B$32:$B$1002,$B59,Groupe!$A$32:$A$1002,$D$46)</f>
        <v>0</v>
      </c>
      <c r="E59" s="42">
        <f>SUMIFS(Groupe!$G$32:$G$1002,Groupe!$B$32:$B$1002,$B59,Groupe!$A$32:$A$1002,$F$46)</f>
        <v>0</v>
      </c>
      <c r="F59" s="42">
        <f>SUMIFS(Groupe!$G$32:$G$1002,Groupe!$B$32:$B$1002,$B59,Groupe!$A$32:$A$1002,$F$46)</f>
        <v>0</v>
      </c>
    </row>
    <row r="60" spans="1:6" ht="16" customHeight="1" thickBot="1">
      <c r="A60" s="86"/>
      <c r="B60" s="43" t="s">
        <v>82</v>
      </c>
      <c r="C60" s="44">
        <f>SUM(C54:C59)</f>
        <v>0</v>
      </c>
      <c r="D60" s="44">
        <f>SUM(D54:D59)</f>
        <v>0</v>
      </c>
      <c r="E60" s="44">
        <f>SUM(E54:E59)</f>
        <v>0</v>
      </c>
      <c r="F60" s="44">
        <f>SUM(F54:F59)</f>
        <v>0</v>
      </c>
    </row>
    <row r="61" spans="1:6" ht="16" thickTop="1">
      <c r="A61" s="45"/>
      <c r="B61" s="45"/>
      <c r="C61" s="45"/>
      <c r="D61" s="45"/>
      <c r="E61" s="45"/>
      <c r="F61" s="45"/>
    </row>
    <row r="62" spans="1:6" ht="15">
      <c r="A62" s="4"/>
      <c r="B62" s="4"/>
      <c r="C62" s="4"/>
      <c r="D62" s="4"/>
      <c r="E62" s="4"/>
      <c r="F62" s="4"/>
    </row>
  </sheetData>
  <mergeCells count="9">
    <mergeCell ref="A44:F44"/>
    <mergeCell ref="A47:A53"/>
    <mergeCell ref="A54:A60"/>
    <mergeCell ref="C19:D19"/>
    <mergeCell ref="E19:F19"/>
    <mergeCell ref="C26:D26"/>
    <mergeCell ref="E26:F26"/>
    <mergeCell ref="C33:D33"/>
    <mergeCell ref="E33:F33"/>
  </mergeCells>
  <conditionalFormatting sqref="A1:A6 A8:A18 A21:A47 A54 A61:A62">
    <cfRule type="cellIs" dxfId="4" priority="1" stopIfTrue="1" operator="equal">
      <formula>4</formula>
    </cfRule>
    <cfRule type="cellIs" dxfId="3" priority="2" stopIfTrue="1" operator="equal">
      <formula>-1</formula>
    </cfRule>
    <cfRule type="cellIs" dxfId="2" priority="3" stopIfTrue="1" operator="equal">
      <formula>1</formula>
    </cfRule>
    <cfRule type="cellIs" dxfId="1" priority="4" stopIfTrue="1" operator="equal">
      <formula>2</formula>
    </cfRule>
    <cfRule type="cellIs" dxfId="0" priority="5" stopIfTrue="1" operator="equal">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11</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Groupe</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dco@services-it.fr</dc:creator>
  <cp:lastModifiedBy>David COURTOIS</cp:lastModifiedBy>
  <cp:revision>2</cp:revision>
  <dcterms:created xsi:type="dcterms:W3CDTF">2024-12-09T20:51:30Z</dcterms:created>
  <dcterms:modified xsi:type="dcterms:W3CDTF">2025-11-12T22:44:05Z</dcterms:modified>
</cp:coreProperties>
</file>